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5695" yWindow="0" windowWidth="26010" windowHeight="16440"/>
  </bookViews>
  <sheets>
    <sheet name="Elektroinstalaterski radovi" sheetId="1" r:id="rId1"/>
  </sheets>
  <definedNames>
    <definedName name="_xlnm.Print_Area" localSheetId="0">'Elektroinstalaterski radovi'!$A$1:$J$63</definedName>
  </definedNames>
  <calcPr calcId="125725"/>
</workbook>
</file>

<file path=xl/calcChain.xml><?xml version="1.0" encoding="utf-8"?>
<calcChain xmlns="http://schemas.openxmlformats.org/spreadsheetml/2006/main">
  <c r="G55" i="1"/>
  <c r="G53"/>
  <c r="G52"/>
  <c r="G48"/>
  <c r="G49"/>
  <c r="G50"/>
  <c r="G51"/>
  <c r="G47"/>
  <c r="G44"/>
  <c r="G43"/>
  <c r="G42"/>
  <c r="G38"/>
  <c r="G39"/>
  <c r="G40"/>
  <c r="G37"/>
  <c r="G35"/>
</calcChain>
</file>

<file path=xl/sharedStrings.xml><?xml version="1.0" encoding="utf-8"?>
<sst xmlns="http://schemas.openxmlformats.org/spreadsheetml/2006/main" count="126" uniqueCount="92">
  <si>
    <t>OPIS STAVKE</t>
  </si>
  <si>
    <t>kom</t>
  </si>
  <si>
    <t>kpl</t>
  </si>
  <si>
    <t>1.1.</t>
  </si>
  <si>
    <t>1.2.</t>
  </si>
  <si>
    <t>1.3.</t>
  </si>
  <si>
    <t>1.4.</t>
  </si>
  <si>
    <t>JEDINIČNA CIJENA</t>
  </si>
  <si>
    <t>UKUPNO</t>
  </si>
  <si>
    <t>KOLIČINA</t>
  </si>
  <si>
    <t>JED. MJERE</t>
  </si>
  <si>
    <t>Naručitelj:</t>
  </si>
  <si>
    <t xml:space="preserve">ŽUPANIJSKA BOLNICA ČAKOVEC </t>
  </si>
  <si>
    <t>Ponuditelj:</t>
  </si>
  <si>
    <t>_____________________________________________</t>
  </si>
  <si>
    <t>Sjedište:</t>
  </si>
  <si>
    <t xml:space="preserve">IVANA GORANA KOVAČIĆA 1E, 40000 ČAKOVEC </t>
  </si>
  <si>
    <t>OIB:</t>
  </si>
  <si>
    <t>2.1.</t>
  </si>
  <si>
    <t>Mjesto i datum</t>
  </si>
  <si>
    <t>M.P.</t>
  </si>
  <si>
    <t>Odgovorna osoba ponuditelja</t>
  </si>
  <si>
    <t>_______________________________</t>
  </si>
  <si>
    <t>(1)</t>
  </si>
  <si>
    <t>(2)</t>
  </si>
  <si>
    <t>(3)</t>
  </si>
  <si>
    <t>(4)</t>
  </si>
  <si>
    <t>(5)</t>
  </si>
  <si>
    <t>1.</t>
  </si>
  <si>
    <t>2.</t>
  </si>
  <si>
    <t>2.2.</t>
  </si>
  <si>
    <t>2.3.</t>
  </si>
  <si>
    <t>2.4.</t>
  </si>
  <si>
    <t>2.5.</t>
  </si>
  <si>
    <t>ELEKTROINSTALATERSKI RADOVI</t>
  </si>
  <si>
    <t>Cijena za svaku točku troškovnika mora obuhvatiti dobavu, montažu, spajanje po potrebi, uzemljenje te dovođenje stavke u stanje potpune funkcionalnosti. U cijenu također ukalkulirati sav potreban materijal, spojni, montažni i ostali materijal, potreban za potpuno funkcioniranje pojedine stavke. Radeći ponudu treba imati na umu najnovije važeće propise za pojedine vrste instalacije. Prije davanja ponude obavezno pročitati tehnički opis i pregledati nacrte. Svi parametri nuđene opreme mogu varirati +/-5% u odnosu na parametre definirane ovim troškovnikom</t>
  </si>
  <si>
    <t>NAPOMENA:</t>
  </si>
  <si>
    <t>Dobava, montaža i spajanje u postojeći ormar sterilizacije sljedećih elemenata:</t>
  </si>
  <si>
    <t>Dolazni kabeli su 2*(FG16OR16 5*25 mm²). Sklopna oprema u GRO se mijenja komplet novom. Ormar se zadržava postojeći</t>
  </si>
  <si>
    <t>Dobava i polaganje cijevi , kanalice i nosača:</t>
  </si>
  <si>
    <t>Pocinčana kanalica PK100</t>
  </si>
  <si>
    <t>Poklopac pocinčane kanalice PK100</t>
  </si>
  <si>
    <t>Nosač pocinčane kanalice PK100</t>
  </si>
  <si>
    <t xml:space="preserve">Stropni nosač za 5*25 mm² </t>
  </si>
  <si>
    <t>1.2.1.</t>
  </si>
  <si>
    <t>1.2.2.</t>
  </si>
  <si>
    <t>1.2.3.</t>
  </si>
  <si>
    <t>1.2.4.</t>
  </si>
  <si>
    <t>Dobava, polaganje i spajanje napojnih kablova i vodova:</t>
  </si>
  <si>
    <t xml:space="preserve">FG16OR16 5*25 mm² </t>
  </si>
  <si>
    <t>Dobava i montaža u postojeći GRO 1.3 rastalnih uložaka 80A. Veličina 3NVO 00C</t>
  </si>
  <si>
    <t>RAZDJELNICE I NAPONI KABLOVI UKUPNO</t>
  </si>
  <si>
    <t>MJERENJA I ISPITIVANJA</t>
  </si>
  <si>
    <t>Mjerenja izvesti u skladu s važećom zakonskom regulativom.</t>
  </si>
  <si>
    <t>Mjerenje neprekinutosti zaštitnog vodiča, izjednačenje potencijala i izdavanje protokola.</t>
  </si>
  <si>
    <t>Mjerenje otpora izolacije vodiča i izdavanje protokola.</t>
  </si>
  <si>
    <t>Mjerenje i ispitivanje funkcionalnosti zaštite od previsokog napona dodira, funkcionalnost FID sklopki te izdavanje protokola.</t>
  </si>
  <si>
    <t>Mjerenje osvjetljenosti radnih prostora i radne  okoline te izdavanje ispitnih protokola.</t>
  </si>
  <si>
    <t>Ispitivanje otpora uzemljnja te izdavanje ispitnih protokola.</t>
  </si>
  <si>
    <t>MJERENJA I ISPITIVANJA UKUPNO</t>
  </si>
  <si>
    <t>NAZIV PREDMETA NABAVE: IZVOĐENJE ELEKTROINSTALATERSKIH RADOVA NA CENTRALNOJ STERILIZACIJI ZA PRIHVAT NOVE OPREME</t>
  </si>
  <si>
    <t>RAZDJELNICE I NAPOJNI KABLOVI</t>
  </si>
  <si>
    <r>
      <t>m</t>
    </r>
    <r>
      <rPr>
        <b/>
        <vertAlign val="superscript"/>
        <sz val="10"/>
        <rFont val="Calibri"/>
        <family val="2"/>
        <scheme val="minor"/>
      </rPr>
      <t>1</t>
    </r>
  </si>
  <si>
    <t xml:space="preserve">UKUPNO za stavku 1.1. </t>
  </si>
  <si>
    <t xml:space="preserve">Odvodnik prenapona tip 1+2 najvećeg konstantnog napona     275 V AC,najveće struje pražnjenja 12,5kA, 3 polni. </t>
  </si>
  <si>
    <t>Glavna sklopka 3P,160A, 400V.</t>
  </si>
  <si>
    <t xml:space="preserve">automatski osigurač 6A/1P, DC, 6kA. </t>
  </si>
  <si>
    <t xml:space="preserve">automatski osigurač 6A/1P, C karakteristika, 6kA. </t>
  </si>
  <si>
    <t xml:space="preserve">automatski osigurač 10A/1P, C karakteristika, 6kA. </t>
  </si>
  <si>
    <t>automatski osigurač 16A/1P, C karakteristika, 6kA.</t>
  </si>
  <si>
    <t xml:space="preserve">automatski osigurač 16A/3P, C karakteristika, 6kA. </t>
  </si>
  <si>
    <t xml:space="preserve">automatski osigurač 40A/3P, C karakteristika, 6kA. </t>
  </si>
  <si>
    <t xml:space="preserve">automatski osigurač 63A/3P, C karakteristika, 6kA. </t>
  </si>
  <si>
    <t xml:space="preserve">automatski osigurač 80A/3P, C karakteristika, 6kA. </t>
  </si>
  <si>
    <t xml:space="preserve">Zaštitni uređaj diferencijalne struje 40/0,03 A  4-polni, 6 kA, TIP-A. </t>
  </si>
  <si>
    <t xml:space="preserve">Zaštitni uređaj diferencijalne struje 63/0,03 A  4-polni, 6 kA, TIP-A. </t>
  </si>
  <si>
    <t xml:space="preserve">Zaštitni uređaj diferencijalne struje 80/0,03 A  4-polni, 6 kA, TIP-A. </t>
  </si>
  <si>
    <t xml:space="preserve">Kombinirana zaštitna sklopka 16/0,03 A  4-polna, 6 kA, za električna vozila. </t>
  </si>
  <si>
    <t xml:space="preserve">Kombinirana zaštitna sklopka 25/0,03 A  4-polna, 6 kA, za električna vozila. </t>
  </si>
  <si>
    <t xml:space="preserve">Sklopnik 20A, 1NO, 1NC, 24V svitak. </t>
  </si>
  <si>
    <t>Ispravljač 230/24 V DC.</t>
  </si>
  <si>
    <t xml:space="preserve">Distribucijski blok, 4P, 160A, po polu:1x50 + 3x35 + 8x16mm². </t>
  </si>
  <si>
    <t xml:space="preserve">Redne stezaljke, kabelske uvodnice, natpisne pločice, spojni Pok kanali, P/F vodiči  i montažni materijal. </t>
  </si>
  <si>
    <t>RED. BR.</t>
  </si>
  <si>
    <t>STOPA PDV-A (%)</t>
  </si>
  <si>
    <t>(6)</t>
  </si>
  <si>
    <t>(7=4*5)</t>
  </si>
  <si>
    <t>SVEUKUPNO ELEKTROISTALATERSKI RADOVI BEZ PDV-a:</t>
  </si>
  <si>
    <t>IZNOS PDV-a:</t>
  </si>
  <si>
    <t>SVEUKUPNO ELEKTROISTALATERSKI RADOVI S PDV-om:</t>
  </si>
  <si>
    <t>PROCIJENJENA VRIJEDNOST  NABAVE (bez PDV-a): 10.400,00 EUR</t>
  </si>
  <si>
    <t>Napomena: Prema potrebi, dijelovi projektne dokumentacije koji se odnose na izvođenje radova mogu se dobiti od Naručitelja.</t>
  </si>
</sst>
</file>

<file path=xl/styles.xml><?xml version="1.0" encoding="utf-8"?>
<styleSheet xmlns="http://schemas.openxmlformats.org/spreadsheetml/2006/main">
  <numFmts count="2">
    <numFmt numFmtId="43" formatCode="_-* #,##0.00\ _k_n_-;\-* #,##0.00\ _k_n_-;_-* &quot;-&quot;??\ _k_n_-;_-@_-"/>
    <numFmt numFmtId="164" formatCode="#,##0.00;[Red]#,##0.00"/>
  </numFmts>
  <fonts count="19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name val="Arial Narrow"/>
      <family val="2"/>
    </font>
    <font>
      <b/>
      <sz val="9"/>
      <name val="Calibri"/>
      <family val="2"/>
      <charset val="238"/>
      <scheme val="minor"/>
    </font>
    <font>
      <sz val="10"/>
      <name val="CRO_Swiss_Con-Normal"/>
      <charset val="238"/>
    </font>
    <font>
      <sz val="10"/>
      <color rgb="FF00000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7_Futura"/>
    </font>
    <font>
      <b/>
      <sz val="10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0" fillId="0" borderId="0" applyNumberFormat="0" applyBorder="0" applyProtection="0"/>
    <xf numFmtId="43" fontId="2" fillId="0" borderId="0" applyFont="0" applyFill="0" applyBorder="0" applyAlignment="0" applyProtection="0"/>
    <xf numFmtId="0" fontId="15" fillId="0" borderId="0" applyFill="0" applyBorder="0" applyAlignment="0" applyProtection="0"/>
  </cellStyleXfs>
  <cellXfs count="116">
    <xf numFmtId="0" fontId="0" fillId="0" borderId="0" xfId="0"/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vertical="justify"/>
    </xf>
    <xf numFmtId="49" fontId="0" fillId="0" borderId="0" xfId="0" applyNumberFormat="1" applyAlignment="1">
      <alignment horizontal="center" vertical="justify"/>
    </xf>
    <xf numFmtId="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3" fillId="0" borderId="0" xfId="5" applyFont="1"/>
    <xf numFmtId="0" fontId="2" fillId="0" borderId="0" xfId="5" applyFont="1" applyAlignment="1">
      <alignment horizontal="left"/>
    </xf>
    <xf numFmtId="0" fontId="2" fillId="0" borderId="0" xfId="5" applyFont="1"/>
    <xf numFmtId="0" fontId="2" fillId="0" borderId="0" xfId="0" applyFont="1"/>
    <xf numFmtId="9" fontId="2" fillId="0" borderId="0" xfId="0" applyNumberFormat="1" applyFont="1"/>
    <xf numFmtId="4" fontId="2" fillId="0" borderId="0" xfId="0" applyNumberFormat="1" applyFont="1"/>
    <xf numFmtId="0" fontId="2" fillId="0" borderId="0" xfId="5" applyFont="1" applyAlignment="1">
      <alignment horizontal="center"/>
    </xf>
    <xf numFmtId="0" fontId="2" fillId="0" borderId="0" xfId="0" applyFont="1" applyAlignment="1">
      <alignment horizontal="center"/>
    </xf>
    <xf numFmtId="4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 vertical="center"/>
    </xf>
    <xf numFmtId="0" fontId="4" fillId="0" borderId="1" xfId="0" applyFont="1" applyBorder="1" applyAlignment="1">
      <alignment horizontal="justify" vertical="top" wrapText="1"/>
    </xf>
    <xf numFmtId="0" fontId="4" fillId="0" borderId="8" xfId="0" applyFont="1" applyBorder="1" applyAlignment="1">
      <alignment horizontal="justify" vertical="top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justify" vertical="top" wrapText="1"/>
    </xf>
    <xf numFmtId="49" fontId="5" fillId="0" borderId="0" xfId="0" applyNumberFormat="1" applyFont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 wrapText="1"/>
    </xf>
    <xf numFmtId="4" fontId="14" fillId="0" borderId="5" xfId="0" applyNumberFormat="1" applyFont="1" applyBorder="1" applyAlignment="1">
      <alignment horizontal="center" vertical="center"/>
    </xf>
    <xf numFmtId="4" fontId="13" fillId="0" borderId="5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4" fontId="4" fillId="0" borderId="5" xfId="11" applyNumberFormat="1" applyFont="1" applyFill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/>
    </xf>
    <xf numFmtId="4" fontId="4" fillId="0" borderId="7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0" fontId="5" fillId="3" borderId="9" xfId="0" applyFont="1" applyFill="1" applyBorder="1" applyAlignment="1">
      <alignment horizontal="left" vertical="top" wrapText="1"/>
    </xf>
    <xf numFmtId="0" fontId="0" fillId="0" borderId="0" xfId="0" applyAlignment="1">
      <alignment shrinkToFi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0" borderId="8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/>
    </xf>
    <xf numFmtId="4" fontId="4" fillId="0" borderId="8" xfId="0" applyNumberFormat="1" applyFont="1" applyBorder="1" applyAlignment="1">
      <alignment vertical="center"/>
    </xf>
    <xf numFmtId="0" fontId="16" fillId="0" borderId="5" xfId="0" applyFont="1" applyBorder="1" applyAlignment="1">
      <alignment horizontal="center" vertical="center" wrapText="1"/>
    </xf>
    <xf numFmtId="2" fontId="16" fillId="0" borderId="5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2" fontId="16" fillId="0" borderId="1" xfId="0" applyNumberFormat="1" applyFont="1" applyBorder="1" applyAlignment="1">
      <alignment horizontal="center" vertical="center" wrapText="1"/>
    </xf>
    <xf numFmtId="0" fontId="16" fillId="0" borderId="5" xfId="12" applyFont="1" applyFill="1" applyBorder="1" applyAlignment="1" applyProtection="1">
      <alignment horizontal="center" vertical="center"/>
    </xf>
    <xf numFmtId="2" fontId="16" fillId="0" borderId="5" xfId="12" applyNumberFormat="1" applyFont="1" applyFill="1" applyBorder="1" applyAlignment="1" applyProtection="1">
      <alignment horizontal="center" vertical="center"/>
    </xf>
    <xf numFmtId="4" fontId="16" fillId="0" borderId="5" xfId="0" applyNumberFormat="1" applyFont="1" applyBorder="1" applyAlignment="1">
      <alignment horizontal="center" vertical="center" wrapText="1"/>
    </xf>
    <xf numFmtId="4" fontId="18" fillId="0" borderId="5" xfId="11" applyNumberFormat="1" applyFont="1" applyFill="1" applyBorder="1" applyAlignment="1" applyProtection="1">
      <alignment horizontal="center" vertical="center" wrapText="1"/>
      <protection locked="0"/>
    </xf>
    <xf numFmtId="4" fontId="18" fillId="0" borderId="1" xfId="11" applyNumberFormat="1" applyFont="1" applyFill="1" applyBorder="1" applyAlignment="1" applyProtection="1">
      <alignment horizontal="center" vertical="center" wrapText="1"/>
      <protection locked="0"/>
    </xf>
    <xf numFmtId="4" fontId="18" fillId="0" borderId="1" xfId="0" applyNumberFormat="1" applyFont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top" wrapText="1"/>
    </xf>
    <xf numFmtId="0" fontId="5" fillId="3" borderId="10" xfId="0" applyFont="1" applyFill="1" applyBorder="1" applyAlignment="1">
      <alignment horizontal="left" vertical="top" wrapText="1"/>
    </xf>
    <xf numFmtId="2" fontId="4" fillId="0" borderId="0" xfId="0" applyNumberFormat="1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164" fontId="5" fillId="0" borderId="5" xfId="0" applyNumberFormat="1" applyFont="1" applyBorder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0" fillId="0" borderId="0" xfId="0"/>
    <xf numFmtId="0" fontId="5" fillId="3" borderId="3" xfId="0" applyFont="1" applyFill="1" applyBorder="1" applyAlignment="1">
      <alignment horizontal="left" vertical="top" wrapText="1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justify"/>
    </xf>
    <xf numFmtId="0" fontId="4" fillId="0" borderId="0" xfId="0" applyFont="1" applyFill="1" applyAlignment="1">
      <alignment horizontal="left" vertical="center"/>
    </xf>
    <xf numFmtId="49" fontId="0" fillId="0" borderId="0" xfId="0" applyNumberFormat="1"/>
    <xf numFmtId="10" fontId="4" fillId="0" borderId="1" xfId="0" applyNumberFormat="1" applyFont="1" applyBorder="1" applyAlignment="1">
      <alignment vertical="center"/>
    </xf>
    <xf numFmtId="10" fontId="4" fillId="0" borderId="8" xfId="0" applyNumberFormat="1" applyFont="1" applyBorder="1" applyAlignment="1">
      <alignment vertical="center"/>
    </xf>
    <xf numFmtId="10" fontId="4" fillId="0" borderId="5" xfId="0" applyNumberFormat="1" applyFont="1" applyBorder="1" applyAlignment="1">
      <alignment horizontal="center" vertical="center"/>
    </xf>
    <xf numFmtId="10" fontId="4" fillId="0" borderId="5" xfId="11" applyNumberFormat="1" applyFont="1" applyFill="1" applyBorder="1" applyAlignment="1" applyProtection="1">
      <alignment horizontal="center" vertical="center" wrapText="1"/>
      <protection locked="0"/>
    </xf>
    <xf numFmtId="10" fontId="18" fillId="0" borderId="5" xfId="11" applyNumberFormat="1" applyFont="1" applyFill="1" applyBorder="1" applyAlignment="1" applyProtection="1">
      <alignment horizontal="center" vertical="center" wrapText="1"/>
      <protection locked="0"/>
    </xf>
    <xf numFmtId="10" fontId="18" fillId="0" borderId="1" xfId="11" applyNumberFormat="1" applyFont="1" applyFill="1" applyBorder="1" applyAlignment="1" applyProtection="1">
      <alignment horizontal="center" vertical="center" wrapText="1"/>
      <protection locked="0"/>
    </xf>
    <xf numFmtId="10" fontId="4" fillId="0" borderId="7" xfId="11" applyNumberFormat="1" applyFont="1" applyFill="1" applyBorder="1" applyAlignment="1" applyProtection="1">
      <alignment horizontal="center" vertical="center" wrapText="1"/>
      <protection locked="0"/>
    </xf>
    <xf numFmtId="49" fontId="11" fillId="2" borderId="6" xfId="0" applyNumberFormat="1" applyFont="1" applyFill="1" applyBorder="1" applyAlignment="1">
      <alignment horizontal="right" vertical="center" wrapText="1"/>
    </xf>
    <xf numFmtId="49" fontId="11" fillId="2" borderId="4" xfId="0" applyNumberFormat="1" applyFont="1" applyFill="1" applyBorder="1" applyAlignment="1">
      <alignment horizontal="right" vertical="center" wrapText="1"/>
    </xf>
    <xf numFmtId="49" fontId="11" fillId="2" borderId="7" xfId="0" applyNumberFormat="1" applyFont="1" applyFill="1" applyBorder="1" applyAlignment="1">
      <alignment horizontal="right" vertical="center" wrapText="1"/>
    </xf>
    <xf numFmtId="0" fontId="0" fillId="0" borderId="0" xfId="0"/>
    <xf numFmtId="0" fontId="5" fillId="3" borderId="9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5" fillId="3" borderId="10" xfId="0" applyFont="1" applyFill="1" applyBorder="1" applyAlignment="1">
      <alignment horizontal="left" vertical="top" wrapText="1"/>
    </xf>
    <xf numFmtId="0" fontId="5" fillId="0" borderId="6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right" vertical="center" wrapText="1"/>
    </xf>
    <xf numFmtId="49" fontId="5" fillId="0" borderId="0" xfId="0" applyNumberFormat="1" applyFont="1" applyAlignment="1">
      <alignment horizontal="left" vertical="center" wrapText="1"/>
    </xf>
    <xf numFmtId="0" fontId="3" fillId="0" borderId="0" xfId="5" applyFont="1" applyAlignment="1">
      <alignment horizontal="left"/>
    </xf>
    <xf numFmtId="0" fontId="5" fillId="3" borderId="4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left" vertical="top" wrapText="1"/>
    </xf>
    <xf numFmtId="0" fontId="12" fillId="0" borderId="6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0" fontId="6" fillId="3" borderId="7" xfId="0" applyFont="1" applyFill="1" applyBorder="1" applyAlignment="1">
      <alignment horizontal="left"/>
    </xf>
    <xf numFmtId="0" fontId="4" fillId="0" borderId="9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13">
    <cellStyle name="Excel Built-in Normal" xfId="10"/>
    <cellStyle name="Normal 29" xfId="2"/>
    <cellStyle name="Normal 32" xfId="3"/>
    <cellStyle name="Normal_KA-DOM" xfId="8"/>
    <cellStyle name="Normalno 10" xfId="1"/>
    <cellStyle name="Normalno 10 2 3" xfId="6"/>
    <cellStyle name="Normalno 2 2 3" xfId="7"/>
    <cellStyle name="Normalno 2 4 2 2" xfId="9"/>
    <cellStyle name="Obično" xfId="0" builtinId="0"/>
    <cellStyle name="Obično 2" xfId="5"/>
    <cellStyle name="Zarez" xfId="11" builtinId="3"/>
    <cellStyle name="Zarez 2" xfId="4"/>
    <cellStyle name="Zarez_Sheet1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1"/>
  <sheetViews>
    <sheetView tabSelected="1" topLeftCell="A43" zoomScaleNormal="100" workbookViewId="0">
      <selection activeCell="A57" sqref="A57:G57"/>
    </sheetView>
  </sheetViews>
  <sheetFormatPr defaultRowHeight="15"/>
  <cols>
    <col min="1" max="1" width="10.28515625" style="5" bestFit="1" customWidth="1"/>
    <col min="2" max="2" width="61.7109375" customWidth="1"/>
    <col min="3" max="3" width="5.85546875" customWidth="1"/>
    <col min="4" max="4" width="9.85546875" style="15" customWidth="1"/>
    <col min="5" max="5" width="12.5703125" bestFit="1" customWidth="1"/>
    <col min="6" max="6" width="12.5703125" style="68" customWidth="1"/>
    <col min="7" max="7" width="18.85546875" style="15" customWidth="1"/>
  </cols>
  <sheetData>
    <row r="1" spans="1:13">
      <c r="A1" s="6" t="s">
        <v>11</v>
      </c>
      <c r="B1" s="7" t="s">
        <v>12</v>
      </c>
      <c r="C1" s="8"/>
      <c r="D1" s="12"/>
      <c r="E1" s="6" t="s">
        <v>13</v>
      </c>
      <c r="F1" s="6"/>
      <c r="G1" s="12" t="s">
        <v>14</v>
      </c>
      <c r="H1" s="12"/>
      <c r="I1" s="12"/>
      <c r="J1" s="12"/>
      <c r="K1" s="12"/>
    </row>
    <row r="2" spans="1:13">
      <c r="A2" s="6" t="s">
        <v>15</v>
      </c>
      <c r="B2" s="7" t="s">
        <v>16</v>
      </c>
      <c r="C2" s="8"/>
      <c r="D2" s="12"/>
      <c r="E2" s="6" t="s">
        <v>15</v>
      </c>
      <c r="F2" s="6"/>
      <c r="G2" s="12" t="s">
        <v>14</v>
      </c>
      <c r="H2" s="12"/>
      <c r="I2" s="12"/>
      <c r="J2" s="12"/>
      <c r="K2" s="12"/>
    </row>
    <row r="3" spans="1:13" ht="15" customHeight="1">
      <c r="A3" s="6" t="s">
        <v>17</v>
      </c>
      <c r="B3" s="7">
        <v>83506206752</v>
      </c>
      <c r="C3" s="8"/>
      <c r="D3" s="12"/>
      <c r="E3" s="6" t="s">
        <v>17</v>
      </c>
      <c r="F3" s="6"/>
      <c r="G3" s="12" t="s">
        <v>14</v>
      </c>
      <c r="H3" s="12"/>
      <c r="I3" s="12"/>
      <c r="J3" s="12"/>
      <c r="K3" s="12"/>
    </row>
    <row r="4" spans="1:13">
      <c r="A4" s="9"/>
      <c r="B4" s="9"/>
      <c r="C4" s="9"/>
      <c r="D4" s="13"/>
      <c r="E4" s="9"/>
      <c r="F4" s="9"/>
      <c r="G4" s="13"/>
      <c r="H4" s="9"/>
      <c r="I4" s="9"/>
      <c r="J4" s="10"/>
      <c r="K4" s="11"/>
    </row>
    <row r="5" spans="1:13">
      <c r="A5" s="94" t="s">
        <v>60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</row>
    <row r="6" spans="1:13">
      <c r="A6" s="94" t="s">
        <v>90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</row>
    <row r="7" spans="1:13">
      <c r="A7" s="1"/>
      <c r="B7" s="2"/>
      <c r="C7" s="3"/>
      <c r="D7" s="14"/>
      <c r="E7" s="4"/>
      <c r="F7" s="4"/>
      <c r="G7" s="16"/>
    </row>
    <row r="8" spans="1:13" s="15" customFormat="1" ht="29.25" customHeight="1">
      <c r="A8" s="70" t="s">
        <v>83</v>
      </c>
      <c r="B8" s="70" t="s">
        <v>0</v>
      </c>
      <c r="C8" s="73" t="s">
        <v>10</v>
      </c>
      <c r="D8" s="72" t="s">
        <v>9</v>
      </c>
      <c r="E8" s="71" t="s">
        <v>7</v>
      </c>
      <c r="F8" s="71" t="s">
        <v>84</v>
      </c>
      <c r="G8" s="72" t="s">
        <v>8</v>
      </c>
    </row>
    <row r="9" spans="1:13" s="75" customFormat="1">
      <c r="A9" s="23" t="s">
        <v>23</v>
      </c>
      <c r="B9" s="23" t="s">
        <v>24</v>
      </c>
      <c r="C9" s="24" t="s">
        <v>25</v>
      </c>
      <c r="D9" s="24" t="s">
        <v>26</v>
      </c>
      <c r="E9" s="24" t="s">
        <v>27</v>
      </c>
      <c r="F9" s="24" t="s">
        <v>85</v>
      </c>
      <c r="G9" s="24" t="s">
        <v>86</v>
      </c>
    </row>
    <row r="10" spans="1:13" ht="21">
      <c r="A10" s="100" t="s">
        <v>34</v>
      </c>
      <c r="B10" s="101"/>
      <c r="C10" s="101"/>
      <c r="D10" s="101"/>
      <c r="E10" s="101"/>
      <c r="F10" s="101"/>
      <c r="G10" s="102"/>
    </row>
    <row r="11" spans="1:13" ht="22.5" customHeight="1">
      <c r="A11" s="97" t="s">
        <v>36</v>
      </c>
      <c r="B11" s="98"/>
      <c r="C11" s="98"/>
      <c r="D11" s="98"/>
      <c r="E11" s="98"/>
      <c r="F11" s="98"/>
      <c r="G11" s="99"/>
    </row>
    <row r="12" spans="1:13" ht="78" customHeight="1">
      <c r="A12" s="103" t="s">
        <v>35</v>
      </c>
      <c r="B12" s="104"/>
      <c r="C12" s="104"/>
      <c r="D12" s="104"/>
      <c r="E12" s="104"/>
      <c r="F12" s="104"/>
      <c r="G12" s="105"/>
    </row>
    <row r="13" spans="1:13">
      <c r="A13" s="19" t="s">
        <v>28</v>
      </c>
      <c r="B13" s="87" t="s">
        <v>61</v>
      </c>
      <c r="C13" s="95"/>
      <c r="D13" s="95"/>
      <c r="E13" s="95"/>
      <c r="F13" s="95"/>
      <c r="G13" s="96"/>
    </row>
    <row r="14" spans="1:13" ht="25.5">
      <c r="A14" s="111" t="s">
        <v>3</v>
      </c>
      <c r="B14" s="17" t="s">
        <v>37</v>
      </c>
      <c r="C14" s="46"/>
      <c r="D14" s="47"/>
      <c r="E14" s="49"/>
      <c r="F14" s="76"/>
      <c r="G14" s="49"/>
    </row>
    <row r="15" spans="1:13" ht="25.5">
      <c r="A15" s="112"/>
      <c r="B15" s="31" t="s">
        <v>38</v>
      </c>
      <c r="C15" s="42" t="s">
        <v>2</v>
      </c>
      <c r="D15" s="48">
        <v>1</v>
      </c>
      <c r="E15" s="50"/>
      <c r="F15" s="77"/>
      <c r="G15" s="50"/>
    </row>
    <row r="16" spans="1:13" ht="25.5">
      <c r="A16" s="112"/>
      <c r="B16" s="18" t="s">
        <v>64</v>
      </c>
      <c r="C16" s="42" t="s">
        <v>1</v>
      </c>
      <c r="D16" s="48">
        <v>1</v>
      </c>
      <c r="E16" s="50"/>
      <c r="F16" s="77"/>
      <c r="G16" s="50"/>
    </row>
    <row r="17" spans="1:7">
      <c r="A17" s="112"/>
      <c r="B17" s="64" t="s">
        <v>65</v>
      </c>
      <c r="C17" s="42" t="s">
        <v>1</v>
      </c>
      <c r="D17" s="48">
        <v>1</v>
      </c>
      <c r="E17" s="50"/>
      <c r="F17" s="77"/>
      <c r="G17" s="50"/>
    </row>
    <row r="18" spans="1:7">
      <c r="A18" s="112"/>
      <c r="B18" s="65" t="s">
        <v>66</v>
      </c>
      <c r="C18" s="42" t="s">
        <v>1</v>
      </c>
      <c r="D18" s="48">
        <v>2</v>
      </c>
      <c r="E18" s="50"/>
      <c r="F18" s="77"/>
      <c r="G18" s="50"/>
    </row>
    <row r="19" spans="1:7">
      <c r="A19" s="112"/>
      <c r="B19" s="65" t="s">
        <v>67</v>
      </c>
      <c r="C19" s="42" t="s">
        <v>1</v>
      </c>
      <c r="D19" s="48">
        <v>1</v>
      </c>
      <c r="E19" s="50"/>
      <c r="F19" s="77"/>
      <c r="G19" s="50"/>
    </row>
    <row r="20" spans="1:7">
      <c r="A20" s="112"/>
      <c r="B20" s="65" t="s">
        <v>68</v>
      </c>
      <c r="C20" s="42" t="s">
        <v>1</v>
      </c>
      <c r="D20" s="48">
        <v>1</v>
      </c>
      <c r="E20" s="50"/>
      <c r="F20" s="77"/>
      <c r="G20" s="50"/>
    </row>
    <row r="21" spans="1:7">
      <c r="A21" s="112"/>
      <c r="B21" s="65" t="s">
        <v>69</v>
      </c>
      <c r="C21" s="42" t="s">
        <v>1</v>
      </c>
      <c r="D21" s="48">
        <v>1</v>
      </c>
      <c r="E21" s="50"/>
      <c r="F21" s="77"/>
      <c r="G21" s="50"/>
    </row>
    <row r="22" spans="1:7">
      <c r="A22" s="112"/>
      <c r="B22" s="65" t="s">
        <v>70</v>
      </c>
      <c r="C22" s="42" t="s">
        <v>1</v>
      </c>
      <c r="D22" s="48">
        <v>2</v>
      </c>
      <c r="E22" s="50"/>
      <c r="F22" s="77"/>
      <c r="G22" s="50"/>
    </row>
    <row r="23" spans="1:7">
      <c r="A23" s="112"/>
      <c r="B23" s="65" t="s">
        <v>71</v>
      </c>
      <c r="C23" s="42" t="s">
        <v>1</v>
      </c>
      <c r="D23" s="48">
        <v>3</v>
      </c>
      <c r="E23" s="50"/>
      <c r="F23" s="77"/>
      <c r="G23" s="50"/>
    </row>
    <row r="24" spans="1:7">
      <c r="A24" s="112"/>
      <c r="B24" s="65" t="s">
        <v>72</v>
      </c>
      <c r="C24" s="42" t="s">
        <v>1</v>
      </c>
      <c r="D24" s="48">
        <v>1</v>
      </c>
      <c r="E24" s="50"/>
      <c r="F24" s="77"/>
      <c r="G24" s="50"/>
    </row>
    <row r="25" spans="1:7">
      <c r="A25" s="112"/>
      <c r="B25" s="65" t="s">
        <v>73</v>
      </c>
      <c r="C25" s="42" t="s">
        <v>1</v>
      </c>
      <c r="D25" s="48">
        <v>1</v>
      </c>
      <c r="E25" s="50"/>
      <c r="F25" s="77"/>
      <c r="G25" s="50"/>
    </row>
    <row r="26" spans="1:7">
      <c r="A26" s="112"/>
      <c r="B26" s="65" t="s">
        <v>74</v>
      </c>
      <c r="C26" s="42" t="s">
        <v>1</v>
      </c>
      <c r="D26" s="48">
        <v>3</v>
      </c>
      <c r="E26" s="50"/>
      <c r="F26" s="77"/>
      <c r="G26" s="50"/>
    </row>
    <row r="27" spans="1:7">
      <c r="A27" s="112"/>
      <c r="B27" s="65" t="s">
        <v>75</v>
      </c>
      <c r="C27" s="42" t="s">
        <v>1</v>
      </c>
      <c r="D27" s="48">
        <v>1</v>
      </c>
      <c r="E27" s="50"/>
      <c r="F27" s="77"/>
      <c r="G27" s="50"/>
    </row>
    <row r="28" spans="1:7">
      <c r="A28" s="112"/>
      <c r="B28" s="65" t="s">
        <v>76</v>
      </c>
      <c r="C28" s="42" t="s">
        <v>1</v>
      </c>
      <c r="D28" s="48">
        <v>1</v>
      </c>
      <c r="E28" s="50"/>
      <c r="F28" s="77"/>
      <c r="G28" s="50"/>
    </row>
    <row r="29" spans="1:7">
      <c r="A29" s="112"/>
      <c r="B29" s="74" t="s">
        <v>77</v>
      </c>
      <c r="C29" s="42" t="s">
        <v>1</v>
      </c>
      <c r="D29" s="48">
        <v>5</v>
      </c>
      <c r="E29" s="50"/>
      <c r="F29" s="77"/>
      <c r="G29" s="50"/>
    </row>
    <row r="30" spans="1:7">
      <c r="A30" s="112"/>
      <c r="B30" s="74" t="s">
        <v>78</v>
      </c>
      <c r="C30" s="42" t="s">
        <v>1</v>
      </c>
      <c r="D30" s="48">
        <v>1</v>
      </c>
      <c r="E30" s="50"/>
      <c r="F30" s="77"/>
      <c r="G30" s="50"/>
    </row>
    <row r="31" spans="1:7">
      <c r="A31" s="112"/>
      <c r="B31" s="65" t="s">
        <v>79</v>
      </c>
      <c r="C31" s="42" t="s">
        <v>1</v>
      </c>
      <c r="D31" s="48">
        <v>1</v>
      </c>
      <c r="E31" s="50"/>
      <c r="F31" s="77"/>
      <c r="G31" s="50"/>
    </row>
    <row r="32" spans="1:7">
      <c r="A32" s="112"/>
      <c r="B32" s="65" t="s">
        <v>80</v>
      </c>
      <c r="C32" s="42" t="s">
        <v>1</v>
      </c>
      <c r="D32" s="48">
        <v>1</v>
      </c>
      <c r="E32" s="50"/>
      <c r="F32" s="77"/>
      <c r="G32" s="50"/>
    </row>
    <row r="33" spans="1:8">
      <c r="A33" s="112"/>
      <c r="B33" s="65" t="s">
        <v>81</v>
      </c>
      <c r="C33" s="42" t="s">
        <v>1</v>
      </c>
      <c r="D33" s="48">
        <v>5</v>
      </c>
      <c r="E33" s="50"/>
      <c r="F33" s="77"/>
      <c r="G33" s="50"/>
    </row>
    <row r="34" spans="1:8" ht="25.5">
      <c r="A34" s="112"/>
      <c r="B34" s="33" t="s">
        <v>82</v>
      </c>
      <c r="C34" s="42" t="s">
        <v>1</v>
      </c>
      <c r="D34" s="48">
        <v>1</v>
      </c>
      <c r="E34" s="50"/>
      <c r="F34" s="77"/>
      <c r="G34" s="50"/>
    </row>
    <row r="35" spans="1:8">
      <c r="A35" s="43"/>
      <c r="B35" s="67" t="s">
        <v>63</v>
      </c>
      <c r="C35" s="51" t="s">
        <v>2</v>
      </c>
      <c r="D35" s="57">
        <v>1</v>
      </c>
      <c r="E35" s="41"/>
      <c r="F35" s="78"/>
      <c r="G35" s="41">
        <f>D35*E35</f>
        <v>0</v>
      </c>
    </row>
    <row r="36" spans="1:8">
      <c r="A36" s="28" t="s">
        <v>4</v>
      </c>
      <c r="B36" s="34" t="s">
        <v>39</v>
      </c>
      <c r="C36" s="113"/>
      <c r="D36" s="114"/>
      <c r="E36" s="114"/>
      <c r="F36" s="114"/>
      <c r="G36" s="115"/>
    </row>
    <row r="37" spans="1:8">
      <c r="A37" s="29" t="s">
        <v>44</v>
      </c>
      <c r="B37" s="32" t="s">
        <v>40</v>
      </c>
      <c r="C37" s="51" t="s">
        <v>62</v>
      </c>
      <c r="D37" s="52">
        <v>30</v>
      </c>
      <c r="E37" s="37"/>
      <c r="F37" s="79"/>
      <c r="G37" s="41">
        <f>D37*E37</f>
        <v>0</v>
      </c>
    </row>
    <row r="38" spans="1:8">
      <c r="A38" s="29" t="s">
        <v>45</v>
      </c>
      <c r="B38" s="32" t="s">
        <v>41</v>
      </c>
      <c r="C38" s="51" t="s">
        <v>62</v>
      </c>
      <c r="D38" s="52">
        <v>30</v>
      </c>
      <c r="E38" s="37"/>
      <c r="F38" s="79"/>
      <c r="G38" s="41">
        <f t="shared" ref="G38:G40" si="0">D38*E38</f>
        <v>0</v>
      </c>
    </row>
    <row r="39" spans="1:8">
      <c r="A39" s="29" t="s">
        <v>46</v>
      </c>
      <c r="B39" s="32" t="s">
        <v>42</v>
      </c>
      <c r="C39" s="51" t="s">
        <v>1</v>
      </c>
      <c r="D39" s="52">
        <v>30</v>
      </c>
      <c r="E39" s="37"/>
      <c r="F39" s="79"/>
      <c r="G39" s="41">
        <f t="shared" si="0"/>
        <v>0</v>
      </c>
    </row>
    <row r="40" spans="1:8">
      <c r="A40" s="30" t="s">
        <v>47</v>
      </c>
      <c r="B40" s="32" t="s">
        <v>43</v>
      </c>
      <c r="C40" s="51" t="s">
        <v>1</v>
      </c>
      <c r="D40" s="52">
        <v>150</v>
      </c>
      <c r="E40" s="58"/>
      <c r="F40" s="80"/>
      <c r="G40" s="41">
        <f t="shared" si="0"/>
        <v>0</v>
      </c>
    </row>
    <row r="41" spans="1:8">
      <c r="A41" s="106" t="s">
        <v>5</v>
      </c>
      <c r="B41" s="35" t="s">
        <v>48</v>
      </c>
      <c r="C41" s="108"/>
      <c r="D41" s="109"/>
      <c r="E41" s="109"/>
      <c r="F41" s="109"/>
      <c r="G41" s="110"/>
    </row>
    <row r="42" spans="1:8">
      <c r="A42" s="107"/>
      <c r="B42" s="32" t="s">
        <v>49</v>
      </c>
      <c r="C42" s="53" t="s">
        <v>62</v>
      </c>
      <c r="D42" s="54">
        <v>130</v>
      </c>
      <c r="E42" s="59"/>
      <c r="F42" s="81"/>
      <c r="G42" s="60">
        <f>D42*E42</f>
        <v>0</v>
      </c>
    </row>
    <row r="43" spans="1:8" ht="25.5">
      <c r="A43" s="25" t="s">
        <v>6</v>
      </c>
      <c r="B43" s="36" t="s">
        <v>50</v>
      </c>
      <c r="C43" s="51" t="s">
        <v>1</v>
      </c>
      <c r="D43" s="52">
        <v>6</v>
      </c>
      <c r="E43" s="58"/>
      <c r="F43" s="81"/>
      <c r="G43" s="60">
        <f>D43*E43</f>
        <v>0</v>
      </c>
    </row>
    <row r="44" spans="1:8" ht="32.25" customHeight="1">
      <c r="A44" s="90" t="s">
        <v>51</v>
      </c>
      <c r="B44" s="91"/>
      <c r="C44" s="91"/>
      <c r="D44" s="91"/>
      <c r="E44" s="91"/>
      <c r="F44" s="92"/>
      <c r="G44" s="66">
        <f>SUM(G35,G37:G40,G42,G43)</f>
        <v>0</v>
      </c>
    </row>
    <row r="45" spans="1:8">
      <c r="A45" s="61" t="s">
        <v>29</v>
      </c>
      <c r="B45" s="87" t="s">
        <v>52</v>
      </c>
      <c r="C45" s="88"/>
      <c r="D45" s="88"/>
      <c r="E45" s="88"/>
      <c r="F45" s="88"/>
      <c r="G45" s="89"/>
      <c r="H45" s="45"/>
    </row>
    <row r="46" spans="1:8">
      <c r="A46" s="61"/>
      <c r="B46" s="44" t="s">
        <v>53</v>
      </c>
      <c r="C46" s="62"/>
      <c r="D46" s="62"/>
      <c r="E46" s="62"/>
      <c r="F46" s="69"/>
      <c r="G46" s="63"/>
      <c r="H46" s="45"/>
    </row>
    <row r="47" spans="1:8" ht="25.5">
      <c r="A47" s="38" t="s">
        <v>18</v>
      </c>
      <c r="B47" s="36" t="s">
        <v>54</v>
      </c>
      <c r="C47" s="55" t="s">
        <v>2</v>
      </c>
      <c r="D47" s="56">
        <v>1</v>
      </c>
      <c r="E47" s="37"/>
      <c r="F47" s="82"/>
      <c r="G47" s="40">
        <f>D47*E47</f>
        <v>0</v>
      </c>
    </row>
    <row r="48" spans="1:8">
      <c r="A48" s="22" t="s">
        <v>30</v>
      </c>
      <c r="B48" s="36" t="s">
        <v>55</v>
      </c>
      <c r="C48" s="55" t="s">
        <v>2</v>
      </c>
      <c r="D48" s="56">
        <v>1</v>
      </c>
      <c r="E48" s="37"/>
      <c r="F48" s="82"/>
      <c r="G48" s="40">
        <f t="shared" ref="G48:G51" si="1">D48*E48</f>
        <v>0</v>
      </c>
    </row>
    <row r="49" spans="1:10" ht="25.5">
      <c r="A49" s="22" t="s">
        <v>31</v>
      </c>
      <c r="B49" s="36" t="s">
        <v>56</v>
      </c>
      <c r="C49" s="55" t="s">
        <v>2</v>
      </c>
      <c r="D49" s="56">
        <v>1</v>
      </c>
      <c r="E49" s="37"/>
      <c r="F49" s="82"/>
      <c r="G49" s="40">
        <f t="shared" si="1"/>
        <v>0</v>
      </c>
    </row>
    <row r="50" spans="1:10" ht="25.5">
      <c r="A50" s="39" t="s">
        <v>32</v>
      </c>
      <c r="B50" s="36" t="s">
        <v>57</v>
      </c>
      <c r="C50" s="55" t="s">
        <v>2</v>
      </c>
      <c r="D50" s="56">
        <v>1</v>
      </c>
      <c r="E50" s="37"/>
      <c r="F50" s="82"/>
      <c r="G50" s="40">
        <f t="shared" si="1"/>
        <v>0</v>
      </c>
    </row>
    <row r="51" spans="1:10">
      <c r="A51" s="22" t="s">
        <v>33</v>
      </c>
      <c r="B51" s="36" t="s">
        <v>58</v>
      </c>
      <c r="C51" s="55" t="s">
        <v>2</v>
      </c>
      <c r="D51" s="56">
        <v>1</v>
      </c>
      <c r="E51" s="37"/>
      <c r="F51" s="82"/>
      <c r="G51" s="40">
        <f t="shared" si="1"/>
        <v>0</v>
      </c>
    </row>
    <row r="52" spans="1:10" ht="28.5" customHeight="1">
      <c r="A52" s="90" t="s">
        <v>59</v>
      </c>
      <c r="B52" s="91"/>
      <c r="C52" s="91"/>
      <c r="D52" s="91"/>
      <c r="E52" s="91"/>
      <c r="F52" s="92"/>
      <c r="G52" s="26">
        <f>SUM(G47:G51)</f>
        <v>0</v>
      </c>
    </row>
    <row r="53" spans="1:10" ht="28.5" customHeight="1">
      <c r="A53" s="83" t="s">
        <v>87</v>
      </c>
      <c r="B53" s="84"/>
      <c r="C53" s="84"/>
      <c r="D53" s="84"/>
      <c r="E53" s="84"/>
      <c r="F53" s="85"/>
      <c r="G53" s="27">
        <f>SUM(G44+G52)</f>
        <v>0</v>
      </c>
    </row>
    <row r="54" spans="1:10" s="68" customFormat="1" ht="28.5" customHeight="1">
      <c r="A54" s="83" t="s">
        <v>88</v>
      </c>
      <c r="B54" s="84"/>
      <c r="C54" s="84"/>
      <c r="D54" s="84"/>
      <c r="E54" s="84"/>
      <c r="F54" s="85"/>
      <c r="G54" s="27"/>
    </row>
    <row r="55" spans="1:10" s="68" customFormat="1" ht="28.5" customHeight="1">
      <c r="A55" s="83" t="s">
        <v>89</v>
      </c>
      <c r="B55" s="84"/>
      <c r="C55" s="84"/>
      <c r="D55" s="84"/>
      <c r="E55" s="84"/>
      <c r="F55" s="85"/>
      <c r="G55" s="27">
        <f>SUM(G53:G54)</f>
        <v>0</v>
      </c>
    </row>
    <row r="56" spans="1:10">
      <c r="A56" s="21"/>
      <c r="B56" s="20"/>
      <c r="C56" s="3"/>
      <c r="D56" s="14"/>
      <c r="E56" s="4"/>
      <c r="F56" s="4"/>
      <c r="G56" s="16"/>
    </row>
    <row r="57" spans="1:10">
      <c r="A57" s="93" t="s">
        <v>91</v>
      </c>
      <c r="B57" s="93"/>
      <c r="C57" s="93"/>
      <c r="D57" s="93"/>
      <c r="E57" s="93"/>
      <c r="F57" s="93"/>
      <c r="G57" s="93"/>
    </row>
    <row r="60" spans="1:10">
      <c r="A60" t="s">
        <v>19</v>
      </c>
      <c r="D60" t="s">
        <v>20</v>
      </c>
      <c r="G60"/>
      <c r="H60" t="s">
        <v>21</v>
      </c>
    </row>
    <row r="61" spans="1:10">
      <c r="A61" t="s">
        <v>22</v>
      </c>
      <c r="D61"/>
      <c r="G61"/>
      <c r="H61" s="86" t="s">
        <v>14</v>
      </c>
      <c r="I61" s="86"/>
      <c r="J61" s="86"/>
    </row>
  </sheetData>
  <mergeCells count="18">
    <mergeCell ref="A41:A42"/>
    <mergeCell ref="C41:G41"/>
    <mergeCell ref="A14:A34"/>
    <mergeCell ref="C36:G36"/>
    <mergeCell ref="A44:F44"/>
    <mergeCell ref="A5:M5"/>
    <mergeCell ref="A6:M6"/>
    <mergeCell ref="B13:G13"/>
    <mergeCell ref="A11:G11"/>
    <mergeCell ref="A10:G10"/>
    <mergeCell ref="A12:G12"/>
    <mergeCell ref="A53:F53"/>
    <mergeCell ref="A54:F54"/>
    <mergeCell ref="A55:F55"/>
    <mergeCell ref="H61:J61"/>
    <mergeCell ref="B45:G45"/>
    <mergeCell ref="A52:F52"/>
    <mergeCell ref="A57:G57"/>
  </mergeCells>
  <dataValidations count="1">
    <dataValidation type="custom" allowBlank="1" showInputMessage="1" showErrorMessage="1" error="dozvoljen unos samo dvije decimale" sqref="E47:F51 E37:F40 E42:F43">
      <formula1>E37=ROUND(E37,2)</formula1>
    </dataValidation>
  </dataValidations>
  <pageMargins left="0.7" right="0.7" top="0.75" bottom="0.75" header="0.3" footer="0.3"/>
  <pageSetup paperSize="9" scale="54" orientation="portrait" horizontalDpi="4294967294" verticalDpi="4294967294" r:id="rId1"/>
  <ignoredErrors>
    <ignoredError sqref="A9:F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Elektroinstalaterski radovi</vt:lpstr>
      <vt:lpstr>'Elektroinstalaterski radovi'!Podrucje_ispisa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tehnicka14</dc:creator>
  <cp:lastModifiedBy>nabava4</cp:lastModifiedBy>
  <cp:lastPrinted>2025-11-14T07:04:21Z</cp:lastPrinted>
  <dcterms:created xsi:type="dcterms:W3CDTF">2025-02-10T11:05:30Z</dcterms:created>
  <dcterms:modified xsi:type="dcterms:W3CDTF">2025-11-19T14:38:49Z</dcterms:modified>
</cp:coreProperties>
</file>