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List1" sheetId="1" r:id="rId1"/>
    <sheet name="List2" sheetId="2" r:id="rId2"/>
    <sheet name="List3" sheetId="3" r:id="rId3"/>
  </sheets>
  <definedNames>
    <definedName name="_xlnm.Print_Area" localSheetId="0">List1!$A$1:$F$119</definedName>
  </definedNames>
  <calcPr calcId="125725"/>
</workbook>
</file>

<file path=xl/calcChain.xml><?xml version="1.0" encoding="utf-8"?>
<calcChain xmlns="http://schemas.openxmlformats.org/spreadsheetml/2006/main">
  <c r="F117" i="1"/>
  <c r="F119"/>
  <c r="F25"/>
  <c r="F114" l="1"/>
  <c r="F100"/>
  <c r="F94"/>
  <c r="F88"/>
  <c r="F72"/>
  <c r="F58"/>
  <c r="F112"/>
  <c r="F111"/>
  <c r="F108"/>
  <c r="F104"/>
  <c r="F98"/>
  <c r="F92"/>
  <c r="F86"/>
  <c r="F85"/>
  <c r="F84"/>
  <c r="F81"/>
  <c r="F78"/>
  <c r="F76"/>
  <c r="F69"/>
  <c r="F67"/>
  <c r="F56"/>
  <c r="F55"/>
  <c r="F51"/>
  <c r="F49"/>
  <c r="F48"/>
  <c r="F47"/>
  <c r="F44"/>
  <c r="F42"/>
  <c r="F41"/>
  <c r="F40"/>
  <c r="F37"/>
  <c r="F35"/>
  <c r="F33"/>
  <c r="F31"/>
  <c r="F29"/>
  <c r="F23"/>
  <c r="F21"/>
  <c r="F19"/>
</calcChain>
</file>

<file path=xl/sharedStrings.xml><?xml version="1.0" encoding="utf-8"?>
<sst xmlns="http://schemas.openxmlformats.org/spreadsheetml/2006/main" count="132" uniqueCount="90">
  <si>
    <t>kpl</t>
  </si>
  <si>
    <t>kom</t>
  </si>
  <si>
    <t>PRIPREMNI RADOVI:</t>
  </si>
  <si>
    <t>1.</t>
  </si>
  <si>
    <t>2.</t>
  </si>
  <si>
    <t>Napomena: cijena za svaku stavku troškovnika mora obuhvatiti dobavu, montažu, spajanje i dovođenje stavke u stanje potpune funkcionalnosti. U cijenu ukalkulirati sav potreban materijal, spojni, montažni i ostali materijal potreban za puno funkcioniranje pojedine stavke.</t>
  </si>
  <si>
    <t>m</t>
  </si>
  <si>
    <t>3.</t>
  </si>
  <si>
    <t>4.</t>
  </si>
  <si>
    <t>5.</t>
  </si>
  <si>
    <t>6.</t>
  </si>
  <si>
    <t>7.</t>
  </si>
  <si>
    <t>m1</t>
  </si>
  <si>
    <t>8.</t>
  </si>
  <si>
    <t>9.</t>
  </si>
  <si>
    <t>10.</t>
  </si>
  <si>
    <t>VODOINSTALATERSKI  RADOVI :</t>
  </si>
  <si>
    <t>m2</t>
  </si>
  <si>
    <t>h</t>
  </si>
  <si>
    <t>Dobava i montaža kuglaste slavine sa leptir ručkom i navojnim priključcima, dimenzija DN 25</t>
  </si>
  <si>
    <t xml:space="preserve"> - vodovod šlic u podu  10 x 5 cm</t>
  </si>
  <si>
    <t xml:space="preserve"> - odvod šlic 15x15 cm</t>
  </si>
  <si>
    <t>VODOINSTALATERSKI RADOVI UKUPNO:</t>
  </si>
  <si>
    <t>GRAĐEVINSKO OBRTNIČKI RADOVI</t>
  </si>
  <si>
    <t>Pažljiva demontaža podne čelične rešetke s okvirom, u cijeni i odvoz na javnu deponiju za takvu vrstu otpada.</t>
  </si>
  <si>
    <t xml:space="preserve"> - dim. rešetke s okvirom 230x 55 cm</t>
  </si>
  <si>
    <t xml:space="preserve"> - dim. rešetke s okvirom 320 x 45 cm </t>
  </si>
  <si>
    <t>Pripremni radovi i rušenja</t>
  </si>
  <si>
    <t>Ispiranje i dezinfekcija cjevovoda, i pribavljanje atesta o kvaliteti vode od Zavoda za javno zdravstvo.</t>
  </si>
  <si>
    <t>KERAMIČARSKI RADOVI</t>
  </si>
  <si>
    <t xml:space="preserve"> - dim. rešetke s okvirom 170x 55 cm</t>
  </si>
  <si>
    <t>Završno detaljno čišćenje svih horizontalnih i vertikalnih površina prostora.</t>
  </si>
  <si>
    <t>Demontaža podnog sifona s svim elementima, vađenje iz poda, privremeno blindiranje odvoda, zbrinjavanje na javnu deponiju. Obračun po komadu.</t>
  </si>
  <si>
    <t xml:space="preserve"> - dim.  300 x 3030  x 60 mm</t>
  </si>
  <si>
    <t>IZOLATERSKI RADOVI</t>
  </si>
  <si>
    <t>IZOLATERSKI RADOVI UKUPNO:</t>
  </si>
  <si>
    <t>KERAMIČARSKI RADOVI UKUPNO:</t>
  </si>
  <si>
    <t>Pripremni radovi i rušenja ukupno:</t>
  </si>
  <si>
    <r>
      <t xml:space="preserve">Dobava i montaža ACO kanala za odvodnju kuhinje u higijenskoj izvedbi. Tijelo kanala iz nehrđajućeg čelika AISI 304 dodatno zaštićen postupkom piko-pasivizacije. Svi spojevi izrađeni sa radijusom većim od 3 mm prema higijenskom dizajnu HRN EN 14159 te EHEDG standardima za prehrambenu industriju, radi mlakšeg čišćenja i održavanja. Tijelo izvedeno s padom prema sredini i izljevom </t>
    </r>
    <r>
      <rPr>
        <sz val="11"/>
        <color theme="1"/>
        <rFont val="Calibri"/>
        <family val="2"/>
        <charset val="238"/>
      </rPr>
      <t>ø 142 mm za spoj na podni slivnik 157. Slivnik sa vertikalnim izljevom DN100, protoka 3,5 l/sec i prirubnicom za ljepljenje hidroizolacije. Tijelo opremljeno ankerima za beton i nogicama za nivelaciju prilikom ugradnje te sitom za sakupljanje nečistoća. Pokrovna rešetka protuklizna,mrežasta razreda opterećenja A15 za pješačko opterećenje, završna obrada rešetke elektropoliranje radi lakšeg čišćenja.Slivnik je potrebno spojiti na postojeću odvodnu cijev što je također u cijeni. Radove izvesti do pune funkcionalnosti.</t>
    </r>
  </si>
  <si>
    <t>ZIDARSKI  RADOVI</t>
  </si>
  <si>
    <t>ZIDARSKI RADOVI  UKUPNO:</t>
  </si>
  <si>
    <t>Zaštita gornje površine glazure ( estriha) od agresivnih tvari, sredstva za čišćenje i sl. epoxi bojom za beton.</t>
  </si>
  <si>
    <t>Dobava i polaganje podnih protukliznih ( R11) keramičkih pločica I. klase, boje i veličine po izboru naručitelja.Pločice se postavljaju lijepljenjem na pod u bolničkoj kuhinji. U cijeni i silikoniziranje svih uglova, epoksidna masa za fugiranje.</t>
  </si>
  <si>
    <t>Demontaža armstrong spuštenog stropa od gk. ploča i vraćanje u prvobitno stanje nakon završetka radova - pristup inst. s  bolničke Ljekarne</t>
  </si>
  <si>
    <t>Utvrđivanje položaja postojećih instalacija vodovoda i najbližeg mjesta na kojem postoji mogućnost zatvaranja dovoda hladne i tople vode,Zatvaranje dotoka vode , pražnjenje sistema sanitarne vode da se omogući rekonstrukcija cijevne mreže. Radove izvesti u kordinaciji s teh. službom ŽB Čakovec.</t>
  </si>
  <si>
    <t>- proboj  15x15</t>
  </si>
  <si>
    <t>Dobava i postava XPS-a ( Stirodur) u ukupnoj debljini 8 cm na koji dolazi sloj cementne glazure opisan u prethodnoj stavci. Ploče od XPS-a se polažu na prethodno pripremljenu podlogu poda u inox-ov okvir dim. 415x160 cm, visine 15 cm kojeg osigurava Naručitelj. Okvir je prethodno potrebno iznivelirati i pričvrstiti u podlogu. U cijeni stavke uključiti i izradu kutija za instalacijske prodore, ( dovod/povrat pare, plin, voda, struja).Gornju površinu glazure je potrebno iznivelirati i ručno zagladiti do potpune ravnine, u svemu pripremljeno za daljnu obradu.</t>
  </si>
  <si>
    <t xml:space="preserve">Razni nepredviđeni radovi koji se nisu mogli predvidjeti prilikom izrade troškovnika; obračun po satu </t>
  </si>
  <si>
    <t>KV</t>
  </si>
  <si>
    <t>NKV</t>
  </si>
  <si>
    <t>Napomena: Na mjestu izvođenja radova u bolničkoj kuhinji  Naručitelj će prethodno osigurati demontažu i zbrinjavanje postojeće ugostiteljske opreme za pripremu hrane.</t>
  </si>
  <si>
    <t>TROŠKOVNIK VODOINSTALATERSKIH I G.O. RADOVA</t>
  </si>
  <si>
    <t>Zaštita podova, zidova, uređaja za pripremu hrane, kuhinjskih napa u području zone radova, protuprašna pregrada - bolnička kuhinja POZ 1 i POZ 2</t>
  </si>
  <si>
    <t>Zaštita podova, zidova, inventara i ostale opreme PVC najlonom u zoni radova - bolnička ljekarna</t>
  </si>
  <si>
    <t>PRIPREMNI RADOVI UKUPNO:</t>
  </si>
  <si>
    <t>Skidanje postojećih podnih keramičkih pločica i slojeva poda do čvrste podloge (nosive konstrukcije ab ploče) u kuhinji na lokaciji demontirane opreme te odvoz materijala na javnu deponiju. Debljina slojeva poda cca 7-10 cm. Nakon skidanja obloge, površinu je potrebno  očistititi i pripremiti za izradu glazure. Manja oštećenja pokrpati reparaturnim mortom. U stavku su uključeni i radovi na  prilagodbi otvora  u podu za ugradnju ACO kanala za odvodnju.
U cijeni sve komplet, sa horizontalnim i vertikalnim transportom i odvozom materijala na deponiju udaljenosti do 20 km.</t>
  </si>
  <si>
    <t xml:space="preserve"> - dim.  300 x 1530  x 60 mm</t>
  </si>
  <si>
    <t>Dio radova će biti neophodno izvesti u poslijepodnevnim satima ( ili subotom / nedjeljom) ovisno o radu bolničke kuhinje kako se ne bi prekidao proces pripremanja hrane.</t>
  </si>
  <si>
    <t>Rezanje,demontaža i zbrinjavanje cijevnog razvoda sanitarne tople i hladne vode koji se vodi u podu bolničke kuhinje i iznad armstrong stropa ljekarne. Predviđeno je da se čelične cijevi određu i blindiraju na mjestu gdje je to potrebno. Procjenjena duljina cijevi 6,0 metara.</t>
  </si>
  <si>
    <t>Dobava i montaža sanitarnih PE-Xc/Alu cijevi d25x2,8 mm komplet sa odgovarajućim fitinzima, spojnicama i prijelaznim komadima te spojnim i brtvenim materijalom i toplinskom izolacijom. Cijevi se spajaju na postojeći razvod vode pomoću prijelaznih komada i spojnica čelik- pex cijev. U cijenu uključiti sav potreban rad i materijal do pune gotovosti stavke.</t>
  </si>
  <si>
    <t>Ponovno otvaranje dotoka vode,  ispitivanje instalacije na nepropusnost i funkcionalnost.</t>
  </si>
  <si>
    <t xml:space="preserve">Privremena zaštita instalacija koje se ne demontiraju (zaštita el. kablova i plinske cijevi na mjestu demontirane opreme) </t>
  </si>
  <si>
    <t>Dobava materijala i izrada glazure iz sitnozrnog pijeska (0-8 mm), deb. 5.5 -  7cm na mjestu   gdje su skinuti svi slojevi poda do ab  ploče konstrukcije. Površinu je potrebno prethodno impregnirati radi boljeg prianjanja a glazuru armirati polipropilenskim vlaknima što je u cijeni.</t>
  </si>
  <si>
    <t xml:space="preserve">Dobava materijala i izrada horizontalne hidroizolacije poda prije polaganja keramičkih pločica. Hidroizolaciju izvesti jednokomponentnom hidroizolacijom bez otapala, vodonepropusnom, trajnoelastičnom, za unutarnje premaze, jednakovrijedno kao „Murexin“. </t>
  </si>
  <si>
    <t>Potrebni građevinski radovi kod demontaže/montaže razvoda sanitarne vode i odvoda  ( šlicanje,bušenje proboja) u međukatnoj konstrukciji.</t>
  </si>
  <si>
    <t>Saniranje otvora u nosivoj međukatnoj konstrukciji reparaturnim mortom,zatvaranje šljiceva/rupa izvesti  nakon ispitivanja novih cijevi na vodonepropusnost.</t>
  </si>
  <si>
    <t>RAZNI RADOVI</t>
  </si>
  <si>
    <t>Montaža, niveliranje i pričvršćenje u podlogu  čeličnog pravokutnog okvira koji se sastoji od 10 segmenata međusobno spojivih u jednu cjelinu. Vanjske dimenzije okvira 4150 x 1600 mm, radi se o inox postolju visine 150 mm koje se zapunjava XPS-om i glazurom - obrađeno u prethodnim stavkama. Okvir osigurava Naručitelj kao i pričvrsni pribor.</t>
  </si>
  <si>
    <t>r. broj</t>
  </si>
  <si>
    <t>opis stavke</t>
  </si>
  <si>
    <t>j. mj.</t>
  </si>
  <si>
    <t>količina</t>
  </si>
  <si>
    <t>cijena</t>
  </si>
  <si>
    <t>ukupno</t>
  </si>
  <si>
    <t>RAZNI RADOVI UKUPNO:</t>
  </si>
  <si>
    <t>REKAPITULACIJA SVEUKUPNO bez PDV-a:</t>
  </si>
  <si>
    <t>PDV:</t>
  </si>
  <si>
    <t>REKAPITULACIJA SVEUKUPNO s PDV-om:</t>
  </si>
  <si>
    <t>Naručitelj:</t>
  </si>
  <si>
    <t xml:space="preserve">ŽUPANIJSKA BOLNICA ČAKOVEC </t>
  </si>
  <si>
    <t>Ponuditelj:_________________________</t>
  </si>
  <si>
    <t>Sjedište:</t>
  </si>
  <si>
    <t xml:space="preserve">IVANA GORANA KOVAČIĆA 1E, 40000 ČAKOVEC </t>
  </si>
  <si>
    <t>Sjedište:___________________________</t>
  </si>
  <si>
    <t>OIB:</t>
  </si>
  <si>
    <t>83506206752</t>
  </si>
  <si>
    <t>OIB:_______________________________</t>
  </si>
  <si>
    <t>NAZIV PREDMETA NABAVE: RADOVI U BOLNIČKOJ KUHINJI</t>
  </si>
  <si>
    <t>GRUPA 2: GRAĐIVINSKO-OBRTNIČKI I VODOINSTALATERSKI RADOVI</t>
  </si>
  <si>
    <t>PROCIJENJENA VRIJEDNOST GRUPE NABAVE (bez PDV-a): 13.600,00 EUR</t>
  </si>
</sst>
</file>

<file path=xl/styles.xml><?xml version="1.0" encoding="utf-8"?>
<styleSheet xmlns="http://schemas.openxmlformats.org/spreadsheetml/2006/main">
  <numFmts count="2">
    <numFmt numFmtId="43" formatCode="_-* #,##0.00\ _k_n_-;\-* #,##0.00\ _k_n_-;_-* &quot;-&quot;??\ _k_n_-;_-@_-"/>
    <numFmt numFmtId="164" formatCode="#,##0.00;[Red]#,##0.00"/>
  </numFmts>
  <fonts count="11">
    <font>
      <sz val="11"/>
      <color theme="1"/>
      <name val="Calibri"/>
      <family val="2"/>
      <charset val="238"/>
      <scheme val="minor"/>
    </font>
    <font>
      <b/>
      <sz val="10"/>
      <name val="Arial Narrow"/>
      <family val="2"/>
    </font>
    <font>
      <sz val="10"/>
      <name val="Arial"/>
      <family val="2"/>
      <charset val="238"/>
    </font>
    <font>
      <sz val="10"/>
      <name val="Arial Narrow"/>
      <family val="2"/>
      <charset val="238"/>
    </font>
    <font>
      <b/>
      <sz val="11"/>
      <color rgb="FF3F3F3F"/>
      <name val="Calibri"/>
      <family val="2"/>
      <charset val="238"/>
      <scheme val="minor"/>
    </font>
    <font>
      <b/>
      <sz val="11"/>
      <color theme="1"/>
      <name val="Calibri"/>
      <family val="2"/>
      <charset val="238"/>
      <scheme val="minor"/>
    </font>
    <font>
      <i/>
      <sz val="11"/>
      <color theme="1"/>
      <name val="Calibri"/>
      <family val="2"/>
      <charset val="238"/>
      <scheme val="minor"/>
    </font>
    <font>
      <sz val="11"/>
      <color theme="1"/>
      <name val="Calibri"/>
      <family val="2"/>
      <charset val="238"/>
    </font>
    <font>
      <sz val="10"/>
      <name val="Arial Narrow"/>
      <family val="2"/>
    </font>
    <font>
      <sz val="11"/>
      <name val="Calibri"/>
      <family val="2"/>
      <charset val="238"/>
      <scheme val="minor"/>
    </font>
    <font>
      <sz val="12"/>
      <color theme="1"/>
      <name val="Calibri"/>
      <family val="2"/>
      <charset val="238"/>
      <scheme val="minor"/>
    </font>
  </fonts>
  <fills count="13">
    <fill>
      <patternFill patternType="none"/>
    </fill>
    <fill>
      <patternFill patternType="gray125"/>
    </fill>
    <fill>
      <patternFill patternType="solid">
        <fgColor rgb="FFF2F2F2"/>
      </patternFill>
    </fill>
    <fill>
      <patternFill patternType="solid">
        <fgColor theme="3"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39997558519241921"/>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4" fillId="2" borderId="1" applyNumberFormat="0" applyAlignment="0" applyProtection="0"/>
    <xf numFmtId="0" fontId="2" fillId="0" borderId="0"/>
  </cellStyleXfs>
  <cellXfs count="90">
    <xf numFmtId="0" fontId="0" fillId="0" borderId="0" xfId="0"/>
    <xf numFmtId="49" fontId="0" fillId="0" borderId="0" xfId="0" applyNumberFormat="1" applyAlignment="1">
      <alignment vertical="justify"/>
    </xf>
    <xf numFmtId="49" fontId="0" fillId="0" borderId="0" xfId="0" applyNumberFormat="1" applyAlignment="1">
      <alignment horizontal="center" vertical="justify"/>
    </xf>
    <xf numFmtId="4" fontId="2" fillId="0" borderId="0" xfId="0" applyNumberFormat="1" applyFont="1" applyAlignment="1">
      <alignment vertical="center"/>
    </xf>
    <xf numFmtId="4" fontId="0" fillId="0" borderId="0" xfId="0" applyNumberFormat="1" applyAlignment="1">
      <alignment vertical="center"/>
    </xf>
    <xf numFmtId="0" fontId="2" fillId="0" borderId="0" xfId="1" applyNumberFormat="1" applyFont="1" applyBorder="1" applyAlignment="1">
      <alignment horizontal="left" vertical="top" wrapText="1"/>
    </xf>
    <xf numFmtId="49" fontId="2" fillId="0" borderId="0" xfId="0" applyNumberFormat="1" applyFont="1" applyAlignment="1">
      <alignment horizontal="center" vertical="justify"/>
    </xf>
    <xf numFmtId="49" fontId="2" fillId="0" borderId="0" xfId="0" applyNumberFormat="1" applyFont="1" applyBorder="1" applyAlignment="1">
      <alignment horizontal="center" vertical="justify"/>
    </xf>
    <xf numFmtId="4" fontId="2" fillId="0" borderId="0" xfId="0" applyNumberFormat="1" applyFont="1" applyBorder="1" applyAlignment="1">
      <alignment vertical="center"/>
    </xf>
    <xf numFmtId="0" fontId="3" fillId="0" borderId="0" xfId="0" applyFont="1" applyBorder="1" applyAlignment="1">
      <alignment horizontal="justify" vertical="top" wrapText="1"/>
    </xf>
    <xf numFmtId="0" fontId="0" fillId="0" borderId="0" xfId="0" applyAlignment="1">
      <alignment wrapText="1"/>
    </xf>
    <xf numFmtId="49" fontId="0" fillId="0" borderId="0" xfId="0" applyNumberFormat="1" applyAlignment="1">
      <alignment horizontal="center" vertical="center"/>
    </xf>
    <xf numFmtId="4" fontId="2" fillId="0" borderId="0" xfId="0" applyNumberFormat="1" applyFont="1" applyAlignment="1">
      <alignment horizontal="center" vertical="center"/>
    </xf>
    <xf numFmtId="4" fontId="0" fillId="0" borderId="0" xfId="0" applyNumberFormat="1" applyAlignment="1">
      <alignment horizontal="center" vertical="center"/>
    </xf>
    <xf numFmtId="3" fontId="2" fillId="0" borderId="0" xfId="0" applyNumberFormat="1" applyFont="1" applyAlignment="1">
      <alignment horizontal="center" vertical="center"/>
    </xf>
    <xf numFmtId="0" fontId="0" fillId="0" borderId="0" xfId="0" applyAlignment="1">
      <alignment vertical="top" wrapText="1"/>
    </xf>
    <xf numFmtId="49" fontId="0" fillId="0" borderId="0" xfId="0" applyNumberFormat="1" applyBorder="1" applyAlignment="1">
      <alignment vertical="justify"/>
    </xf>
    <xf numFmtId="49" fontId="2" fillId="0" borderId="0" xfId="0" applyNumberFormat="1" applyFont="1" applyBorder="1" applyAlignment="1">
      <alignment vertical="justify"/>
    </xf>
    <xf numFmtId="49" fontId="1" fillId="3" borderId="0" xfId="0" applyNumberFormat="1" applyFont="1" applyFill="1" applyBorder="1" applyAlignment="1">
      <alignment horizontal="center" vertical="top" wrapText="1"/>
    </xf>
    <xf numFmtId="49" fontId="2" fillId="3" borderId="0" xfId="0" applyNumberFormat="1" applyFont="1" applyFill="1" applyAlignment="1">
      <alignment horizontal="center" vertical="justify"/>
    </xf>
    <xf numFmtId="4" fontId="2" fillId="3" borderId="0" xfId="0" applyNumberFormat="1" applyFont="1" applyFill="1" applyAlignment="1">
      <alignment vertical="center"/>
    </xf>
    <xf numFmtId="4" fontId="0" fillId="3" borderId="0" xfId="0" applyNumberFormat="1" applyFill="1" applyAlignment="1">
      <alignment vertical="center"/>
    </xf>
    <xf numFmtId="49" fontId="1" fillId="3" borderId="0" xfId="0" applyNumberFormat="1" applyFont="1" applyFill="1" applyBorder="1" applyAlignment="1">
      <alignment horizontal="left" vertical="top" wrapText="1"/>
    </xf>
    <xf numFmtId="49" fontId="8" fillId="0" borderId="0" xfId="0" applyNumberFormat="1" applyFont="1" applyFill="1" applyBorder="1" applyAlignment="1">
      <alignment horizontal="center" vertical="center" wrapText="1"/>
    </xf>
    <xf numFmtId="49" fontId="0" fillId="0" borderId="0" xfId="0" applyNumberFormat="1" applyFont="1" applyBorder="1" applyAlignment="1">
      <alignment vertical="justify"/>
    </xf>
    <xf numFmtId="49" fontId="8" fillId="0" borderId="0" xfId="0" applyNumberFormat="1" applyFont="1" applyFill="1" applyBorder="1" applyAlignment="1">
      <alignment horizontal="center" vertical="top" wrapText="1"/>
    </xf>
    <xf numFmtId="49" fontId="2" fillId="0" borderId="0" xfId="0" applyNumberFormat="1" applyFont="1" applyAlignment="1">
      <alignment horizontal="center" vertical="center"/>
    </xf>
    <xf numFmtId="49" fontId="0" fillId="0" borderId="0" xfId="0" applyNumberFormat="1" applyBorder="1" applyAlignment="1">
      <alignment horizontal="center" vertical="center"/>
    </xf>
    <xf numFmtId="49" fontId="9" fillId="0" borderId="0" xfId="0" applyNumberFormat="1" applyFont="1" applyBorder="1" applyAlignment="1">
      <alignment vertical="justify"/>
    </xf>
    <xf numFmtId="0" fontId="9" fillId="0" borderId="0" xfId="1" applyNumberFormat="1" applyFont="1" applyBorder="1" applyAlignment="1">
      <alignment horizontal="left" vertical="top" wrapText="1"/>
    </xf>
    <xf numFmtId="0" fontId="9" fillId="0" borderId="0" xfId="0" applyFont="1" applyBorder="1" applyAlignment="1">
      <alignment horizontal="justify" vertical="top" wrapText="1"/>
    </xf>
    <xf numFmtId="49" fontId="0" fillId="0" borderId="0" xfId="0" applyNumberFormat="1" applyAlignment="1">
      <alignment wrapText="1"/>
    </xf>
    <xf numFmtId="0" fontId="0" fillId="0" borderId="0" xfId="0" applyAlignment="1">
      <alignment vertical="center" wrapText="1"/>
    </xf>
    <xf numFmtId="49" fontId="1" fillId="4" borderId="0" xfId="0" applyNumberFormat="1" applyFont="1" applyFill="1" applyBorder="1" applyAlignment="1">
      <alignment horizontal="center" vertical="top" wrapText="1"/>
    </xf>
    <xf numFmtId="49" fontId="1" fillId="4" borderId="0" xfId="0" applyNumberFormat="1" applyFont="1" applyFill="1" applyBorder="1" applyAlignment="1">
      <alignment horizontal="left" vertical="top" wrapText="1"/>
    </xf>
    <xf numFmtId="4" fontId="1" fillId="4" borderId="0" xfId="0" applyNumberFormat="1" applyFont="1" applyFill="1" applyBorder="1" applyAlignment="1">
      <alignment horizontal="center" vertical="top" wrapText="1"/>
    </xf>
    <xf numFmtId="164" fontId="1" fillId="4" borderId="0" xfId="0" applyNumberFormat="1" applyFont="1" applyFill="1" applyBorder="1" applyAlignment="1">
      <alignment horizontal="center" vertical="top" wrapText="1"/>
    </xf>
    <xf numFmtId="49" fontId="0" fillId="0" borderId="0" xfId="0" applyNumberFormat="1" applyAlignment="1">
      <alignment vertical="top" wrapText="1"/>
    </xf>
    <xf numFmtId="0" fontId="0" fillId="5" borderId="0" xfId="0" applyFill="1"/>
    <xf numFmtId="0" fontId="0" fillId="0" borderId="0" xfId="0" applyAlignment="1">
      <alignment horizontal="center" vertical="center"/>
    </xf>
    <xf numFmtId="0" fontId="0" fillId="0" borderId="0" xfId="0" applyAlignment="1">
      <alignment horizontal="left" vertical="top" wrapText="1"/>
    </xf>
    <xf numFmtId="2" fontId="0" fillId="0" borderId="0" xfId="0" applyNumberFormat="1" applyAlignment="1">
      <alignment horizontal="center" vertical="center"/>
    </xf>
    <xf numFmtId="49" fontId="0" fillId="0" borderId="0" xfId="0" applyNumberFormat="1" applyBorder="1" applyAlignment="1">
      <alignment vertical="justify" wrapText="1"/>
    </xf>
    <xf numFmtId="0" fontId="9" fillId="0" borderId="0" xfId="3" applyFont="1" applyAlignment="1">
      <alignment horizontal="justify" vertical="top"/>
    </xf>
    <xf numFmtId="2" fontId="0" fillId="0" borderId="0" xfId="0" applyNumberFormat="1" applyAlignment="1">
      <alignment horizontal="center"/>
    </xf>
    <xf numFmtId="0" fontId="9" fillId="0" borderId="0" xfId="0" applyFont="1" applyBorder="1" applyAlignment="1">
      <alignment horizontal="left" vertical="top" wrapText="1"/>
    </xf>
    <xf numFmtId="0" fontId="4" fillId="2" borderId="0" xfId="2" applyBorder="1"/>
    <xf numFmtId="4" fontId="0" fillId="0" borderId="0" xfId="0" applyNumberFormat="1"/>
    <xf numFmtId="4" fontId="0" fillId="0" borderId="0" xfId="0" applyNumberFormat="1" applyAlignment="1">
      <alignment horizontal="center"/>
    </xf>
    <xf numFmtId="0" fontId="0" fillId="6" borderId="0" xfId="0" applyFill="1"/>
    <xf numFmtId="4" fontId="0" fillId="5" borderId="0" xfId="0" applyNumberFormat="1" applyFill="1" applyAlignment="1">
      <alignment horizontal="center" vertical="center"/>
    </xf>
    <xf numFmtId="0" fontId="6" fillId="0" borderId="0" xfId="0" applyFont="1" applyAlignment="1">
      <alignment horizontal="left" vertical="top" wrapText="1"/>
    </xf>
    <xf numFmtId="0" fontId="0" fillId="7" borderId="0" xfId="0" applyFill="1"/>
    <xf numFmtId="4" fontId="0" fillId="7" borderId="0" xfId="0" applyNumberFormat="1" applyFill="1" applyAlignment="1">
      <alignment horizontal="center" vertical="center"/>
    </xf>
    <xf numFmtId="0" fontId="0" fillId="4" borderId="0" xfId="0" applyFill="1"/>
    <xf numFmtId="4" fontId="0" fillId="4" borderId="0" xfId="0" applyNumberFormat="1" applyFill="1" applyAlignment="1">
      <alignment horizontal="center" vertical="center"/>
    </xf>
    <xf numFmtId="0" fontId="0" fillId="8" borderId="0" xfId="0" applyFill="1" applyAlignment="1"/>
    <xf numFmtId="0" fontId="0" fillId="9" borderId="0" xfId="0" applyFill="1"/>
    <xf numFmtId="4" fontId="0" fillId="6" borderId="0" xfId="0" applyNumberFormat="1" applyFill="1" applyAlignment="1">
      <alignment horizontal="center"/>
    </xf>
    <xf numFmtId="0" fontId="6" fillId="0" borderId="0" xfId="0" applyFont="1" applyAlignment="1">
      <alignment horizontal="left" vertical="center" wrapText="1"/>
    </xf>
    <xf numFmtId="0" fontId="0" fillId="10" borderId="0" xfId="0" applyFill="1"/>
    <xf numFmtId="4" fontId="0" fillId="10" borderId="0" xfId="0" applyNumberFormat="1" applyFill="1" applyAlignment="1">
      <alignment horizontal="center" vertical="center"/>
    </xf>
    <xf numFmtId="0" fontId="0" fillId="0" borderId="0" xfId="0" applyAlignment="1">
      <alignment vertical="top"/>
    </xf>
    <xf numFmtId="49" fontId="0" fillId="11" borderId="0" xfId="0" applyNumberFormat="1" applyFill="1" applyAlignment="1">
      <alignment vertical="justify"/>
    </xf>
    <xf numFmtId="49" fontId="0" fillId="11" borderId="0" xfId="0" applyNumberFormat="1" applyFill="1" applyAlignment="1">
      <alignment horizontal="center" vertical="justify"/>
    </xf>
    <xf numFmtId="4" fontId="2" fillId="11" borderId="0" xfId="0" applyNumberFormat="1" applyFont="1" applyFill="1" applyAlignment="1">
      <alignment vertical="center"/>
    </xf>
    <xf numFmtId="4" fontId="0" fillId="11" borderId="0" xfId="0" applyNumberFormat="1" applyFill="1" applyAlignment="1">
      <alignment vertical="center"/>
    </xf>
    <xf numFmtId="49" fontId="1" fillId="4" borderId="2" xfId="0" applyNumberFormat="1" applyFont="1" applyFill="1" applyBorder="1" applyAlignment="1">
      <alignment horizontal="center" vertical="top" wrapText="1"/>
    </xf>
    <xf numFmtId="4" fontId="1" fillId="4" borderId="2" xfId="0" applyNumberFormat="1" applyFont="1" applyFill="1" applyBorder="1" applyAlignment="1">
      <alignment horizontal="center" vertical="top" wrapText="1"/>
    </xf>
    <xf numFmtId="164" fontId="1" fillId="4" borderId="2" xfId="0" applyNumberFormat="1" applyFont="1" applyFill="1" applyBorder="1" applyAlignment="1">
      <alignment horizontal="center" vertical="top" wrapText="1"/>
    </xf>
    <xf numFmtId="4" fontId="0" fillId="11" borderId="0" xfId="0" applyNumberFormat="1" applyFill="1" applyAlignment="1">
      <alignment horizontal="center" vertical="center"/>
    </xf>
    <xf numFmtId="4" fontId="0" fillId="9" borderId="0" xfId="0" applyNumberFormat="1" applyFill="1" applyAlignment="1">
      <alignment horizontal="center"/>
    </xf>
    <xf numFmtId="164" fontId="0" fillId="8" borderId="0" xfId="0" applyNumberFormat="1" applyFill="1" applyAlignment="1">
      <alignment horizontal="center"/>
    </xf>
    <xf numFmtId="49" fontId="1" fillId="12" borderId="0" xfId="0" applyNumberFormat="1" applyFont="1" applyFill="1" applyBorder="1" applyAlignment="1">
      <alignment horizontal="center" vertical="top" wrapText="1"/>
    </xf>
    <xf numFmtId="49" fontId="1" fillId="12" borderId="0" xfId="0" applyNumberFormat="1" applyFont="1" applyFill="1" applyBorder="1" applyAlignment="1">
      <alignment horizontal="left" vertical="top" wrapText="1"/>
    </xf>
    <xf numFmtId="4" fontId="2" fillId="12" borderId="0" xfId="0" applyNumberFormat="1" applyFont="1" applyFill="1" applyAlignment="1">
      <alignment vertical="center"/>
    </xf>
    <xf numFmtId="4" fontId="1" fillId="12" borderId="0" xfId="0" applyNumberFormat="1" applyFont="1" applyFill="1" applyBorder="1" applyAlignment="1">
      <alignment horizontal="center" vertical="top" wrapText="1"/>
    </xf>
    <xf numFmtId="164" fontId="1" fillId="12" borderId="0" xfId="0" applyNumberFormat="1" applyFont="1" applyFill="1" applyBorder="1" applyAlignment="1">
      <alignment horizontal="center" vertical="top" wrapText="1"/>
    </xf>
    <xf numFmtId="0" fontId="5" fillId="0" borderId="0" xfId="0" applyFont="1" applyAlignment="1">
      <alignment vertical="top" wrapText="1"/>
    </xf>
    <xf numFmtId="49" fontId="1" fillId="0" borderId="0" xfId="0" applyNumberFormat="1" applyFont="1" applyAlignment="1">
      <alignment horizontal="center" vertical="center"/>
    </xf>
    <xf numFmtId="49" fontId="8" fillId="0" borderId="0" xfId="0" applyNumberFormat="1" applyFont="1" applyAlignment="1">
      <alignment vertical="center"/>
    </xf>
    <xf numFmtId="49" fontId="8" fillId="0" borderId="0" xfId="0" applyNumberFormat="1" applyFont="1" applyAlignment="1">
      <alignment horizontal="center" vertical="center"/>
    </xf>
    <xf numFmtId="49" fontId="8" fillId="0" borderId="0" xfId="0" applyNumberFormat="1" applyFont="1" applyAlignment="1">
      <alignment vertical="justify"/>
    </xf>
    <xf numFmtId="49" fontId="8" fillId="0" borderId="0" xfId="0" applyNumberFormat="1" applyFont="1" applyAlignment="1">
      <alignment horizontal="center" vertical="justify"/>
    </xf>
    <xf numFmtId="4" fontId="8" fillId="0" borderId="0" xfId="0" applyNumberFormat="1" applyFont="1" applyAlignment="1">
      <alignment vertical="center"/>
    </xf>
    <xf numFmtId="4" fontId="1"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Fill="1" applyBorder="1" applyAlignment="1">
      <alignment horizontal="left" vertical="center"/>
    </xf>
    <xf numFmtId="0" fontId="5" fillId="3" borderId="0" xfId="0" applyFont="1" applyFill="1" applyAlignment="1">
      <alignment horizontal="center" wrapText="1"/>
    </xf>
    <xf numFmtId="0" fontId="10" fillId="8" borderId="0" xfId="0" applyFont="1" applyFill="1" applyAlignment="1">
      <alignment horizontal="right"/>
    </xf>
  </cellXfs>
  <cellStyles count="4">
    <cellStyle name="Izlaz" xfId="2" builtinId="21"/>
    <cellStyle name="Normalno 10" xfId="3"/>
    <cellStyle name="Obično" xfId="0" builtinId="0"/>
    <cellStyle name="Zarez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19"/>
  <sheetViews>
    <sheetView tabSelected="1" view="pageBreakPreview" zoomScaleNormal="100" zoomScaleSheetLayoutView="100" workbookViewId="0">
      <selection activeCell="C9" sqref="C9"/>
    </sheetView>
  </sheetViews>
  <sheetFormatPr defaultRowHeight="15"/>
  <cols>
    <col min="1" max="1" width="7.28515625" customWidth="1"/>
    <col min="2" max="2" width="48" customWidth="1"/>
    <col min="3" max="3" width="5.85546875" customWidth="1"/>
    <col min="4" max="4" width="9.85546875" customWidth="1"/>
    <col min="5" max="5" width="10.140625" customWidth="1"/>
    <col min="6" max="6" width="11" customWidth="1"/>
  </cols>
  <sheetData>
    <row r="1" spans="1:8">
      <c r="A1" s="79" t="s">
        <v>78</v>
      </c>
      <c r="B1" s="80" t="s">
        <v>79</v>
      </c>
      <c r="C1" s="81"/>
      <c r="D1" s="85" t="s">
        <v>80</v>
      </c>
      <c r="E1" s="85"/>
      <c r="F1" s="85"/>
    </row>
    <row r="2" spans="1:8">
      <c r="A2" s="79" t="s">
        <v>81</v>
      </c>
      <c r="B2" s="80" t="s">
        <v>82</v>
      </c>
      <c r="C2" s="81"/>
      <c r="D2" s="85" t="s">
        <v>83</v>
      </c>
      <c r="E2" s="85"/>
      <c r="F2" s="85"/>
    </row>
    <row r="3" spans="1:8">
      <c r="A3" s="79" t="s">
        <v>84</v>
      </c>
      <c r="B3" s="80" t="s">
        <v>85</v>
      </c>
      <c r="C3" s="81"/>
      <c r="D3" s="85" t="s">
        <v>86</v>
      </c>
      <c r="E3" s="85"/>
      <c r="F3" s="85"/>
    </row>
    <row r="4" spans="1:8">
      <c r="A4" s="81"/>
      <c r="B4" s="82"/>
      <c r="C4" s="83"/>
      <c r="D4" s="84"/>
      <c r="E4" s="84"/>
      <c r="F4" s="84"/>
    </row>
    <row r="5" spans="1:8">
      <c r="A5" s="86" t="s">
        <v>87</v>
      </c>
      <c r="B5" s="86"/>
      <c r="C5" s="86"/>
      <c r="D5" s="86"/>
      <c r="E5" s="86"/>
      <c r="F5" s="86"/>
    </row>
    <row r="6" spans="1:8">
      <c r="A6" s="87" t="s">
        <v>88</v>
      </c>
      <c r="B6" s="87"/>
      <c r="C6" s="87"/>
      <c r="D6" s="87"/>
      <c r="E6" s="87"/>
      <c r="F6" s="87"/>
    </row>
    <row r="7" spans="1:8" ht="18.75" customHeight="1">
      <c r="A7" s="86" t="s">
        <v>89</v>
      </c>
      <c r="B7" s="86"/>
      <c r="C7" s="86"/>
      <c r="D7" s="86"/>
      <c r="E7" s="86"/>
      <c r="F7" s="86"/>
      <c r="G7" s="78"/>
      <c r="H7" s="62"/>
    </row>
    <row r="10" spans="1:8" ht="30" customHeight="1">
      <c r="A10" s="88" t="s">
        <v>51</v>
      </c>
      <c r="B10" s="88"/>
      <c r="C10" s="88"/>
      <c r="D10" s="88"/>
    </row>
    <row r="11" spans="1:8">
      <c r="A11" s="10"/>
      <c r="B11" s="10"/>
      <c r="C11" s="10"/>
      <c r="D11" s="10"/>
    </row>
    <row r="12" spans="1:8" ht="90">
      <c r="A12" s="1"/>
      <c r="B12" s="51" t="s">
        <v>5</v>
      </c>
      <c r="C12" s="2"/>
      <c r="D12" s="3"/>
      <c r="E12" s="4"/>
      <c r="F12" s="4"/>
    </row>
    <row r="13" spans="1:8" ht="60">
      <c r="A13" s="1"/>
      <c r="B13" s="59" t="s">
        <v>57</v>
      </c>
      <c r="C13" s="2"/>
      <c r="D13" s="3"/>
      <c r="E13" s="4"/>
      <c r="F13" s="4"/>
    </row>
    <row r="14" spans="1:8">
      <c r="A14" s="1"/>
      <c r="B14" s="1"/>
      <c r="C14" s="2"/>
      <c r="D14" s="3"/>
      <c r="E14" s="4"/>
      <c r="F14" s="4"/>
    </row>
    <row r="15" spans="1:8">
      <c r="A15" s="67" t="s">
        <v>68</v>
      </c>
      <c r="B15" s="67" t="s">
        <v>69</v>
      </c>
      <c r="C15" s="67" t="s">
        <v>70</v>
      </c>
      <c r="D15" s="67" t="s">
        <v>71</v>
      </c>
      <c r="E15" s="68" t="s">
        <v>72</v>
      </c>
      <c r="F15" s="69" t="s">
        <v>73</v>
      </c>
    </row>
    <row r="16" spans="1:8">
      <c r="A16" s="33"/>
      <c r="B16" s="34"/>
      <c r="C16" s="33"/>
      <c r="D16" s="33"/>
      <c r="E16" s="35"/>
      <c r="F16" s="36"/>
    </row>
    <row r="17" spans="1:7">
      <c r="A17" s="63"/>
      <c r="B17" s="63" t="s">
        <v>2</v>
      </c>
      <c r="C17" s="64"/>
      <c r="D17" s="65"/>
      <c r="E17" s="66"/>
      <c r="F17" s="66"/>
      <c r="G17" s="54"/>
    </row>
    <row r="18" spans="1:7">
      <c r="A18" s="1"/>
      <c r="B18" s="1"/>
      <c r="C18" s="2"/>
      <c r="D18" s="3"/>
      <c r="E18" s="4"/>
      <c r="F18" s="4"/>
    </row>
    <row r="19" spans="1:7" ht="47.25" customHeight="1">
      <c r="A19" s="11" t="s">
        <v>3</v>
      </c>
      <c r="B19" s="31" t="s">
        <v>52</v>
      </c>
      <c r="C19" s="11" t="s">
        <v>17</v>
      </c>
      <c r="D19" s="12">
        <v>40</v>
      </c>
      <c r="E19" s="13"/>
      <c r="F19" s="13">
        <f>D19*E19</f>
        <v>0</v>
      </c>
    </row>
    <row r="20" spans="1:7">
      <c r="A20" s="1"/>
      <c r="B20" s="1"/>
      <c r="C20" s="2"/>
      <c r="D20" s="3"/>
      <c r="E20" s="13"/>
      <c r="F20" s="13"/>
    </row>
    <row r="21" spans="1:7" ht="36.75" customHeight="1">
      <c r="A21" s="11" t="s">
        <v>4</v>
      </c>
      <c r="B21" s="37" t="s">
        <v>53</v>
      </c>
      <c r="C21" s="11" t="s">
        <v>17</v>
      </c>
      <c r="D21" s="12">
        <v>10</v>
      </c>
      <c r="E21" s="13"/>
      <c r="F21" s="13">
        <f>D21*E21</f>
        <v>0</v>
      </c>
    </row>
    <row r="22" spans="1:7">
      <c r="A22" s="1"/>
      <c r="B22" s="1"/>
      <c r="C22" s="2"/>
      <c r="D22" s="3"/>
      <c r="E22" s="13"/>
      <c r="F22" s="13"/>
    </row>
    <row r="23" spans="1:7" ht="45" customHeight="1">
      <c r="A23" s="11" t="s">
        <v>7</v>
      </c>
      <c r="B23" s="1" t="s">
        <v>43</v>
      </c>
      <c r="C23" s="11" t="s">
        <v>17</v>
      </c>
      <c r="D23" s="14">
        <v>3</v>
      </c>
      <c r="E23" s="13"/>
      <c r="F23" s="13">
        <f>D23*E23</f>
        <v>0</v>
      </c>
      <c r="G23" s="46"/>
    </row>
    <row r="24" spans="1:7" ht="15" customHeight="1">
      <c r="A24" s="11"/>
      <c r="B24" s="1"/>
      <c r="C24" s="11"/>
      <c r="D24" s="14"/>
      <c r="E24" s="13"/>
      <c r="F24" s="13"/>
      <c r="G24" s="46"/>
    </row>
    <row r="25" spans="1:7" ht="15" customHeight="1">
      <c r="A25" s="63"/>
      <c r="B25" s="63" t="s">
        <v>54</v>
      </c>
      <c r="C25" s="64"/>
      <c r="D25" s="65"/>
      <c r="E25" s="66"/>
      <c r="F25" s="70">
        <f>SUM(F19:F24)</f>
        <v>0</v>
      </c>
      <c r="G25" s="46"/>
    </row>
    <row r="26" spans="1:7" ht="15" customHeight="1">
      <c r="A26" s="11"/>
      <c r="B26" s="1"/>
      <c r="C26" s="11"/>
      <c r="D26" s="14"/>
      <c r="E26" s="13"/>
      <c r="F26" s="13"/>
      <c r="G26" s="46"/>
    </row>
    <row r="27" spans="1:7">
      <c r="A27" s="18"/>
      <c r="B27" s="22" t="s">
        <v>16</v>
      </c>
      <c r="C27" s="19"/>
      <c r="D27" s="20"/>
      <c r="E27" s="21"/>
      <c r="F27" s="21"/>
    </row>
    <row r="28" spans="1:7">
      <c r="A28" s="16"/>
      <c r="B28" s="16"/>
      <c r="C28" s="6"/>
      <c r="D28" s="3"/>
      <c r="E28" s="4"/>
      <c r="F28" s="4"/>
    </row>
    <row r="29" spans="1:7" ht="105">
      <c r="A29" s="23" t="s">
        <v>3</v>
      </c>
      <c r="B29" s="29" t="s">
        <v>44</v>
      </c>
      <c r="C29" s="11" t="s">
        <v>0</v>
      </c>
      <c r="D29" s="14">
        <v>1</v>
      </c>
      <c r="E29" s="13"/>
      <c r="F29" s="13">
        <f>D29*E29</f>
        <v>0</v>
      </c>
    </row>
    <row r="30" spans="1:7">
      <c r="A30" s="24"/>
      <c r="B30" s="5"/>
      <c r="C30" s="6"/>
      <c r="D30" s="3"/>
      <c r="E30" s="4"/>
      <c r="F30" s="4"/>
    </row>
    <row r="31" spans="1:7" ht="90">
      <c r="A31" s="27" t="s">
        <v>4</v>
      </c>
      <c r="B31" s="29" t="s">
        <v>58</v>
      </c>
      <c r="C31" s="26" t="s">
        <v>6</v>
      </c>
      <c r="D31" s="14">
        <v>6</v>
      </c>
      <c r="E31" s="13"/>
      <c r="F31" s="13">
        <f>D31*E31</f>
        <v>0</v>
      </c>
    </row>
    <row r="32" spans="1:7">
      <c r="A32" s="24"/>
      <c r="B32" s="29"/>
      <c r="C32" s="7"/>
      <c r="D32" s="8"/>
      <c r="E32" s="4"/>
      <c r="F32" s="4"/>
    </row>
    <row r="33" spans="1:6" ht="106.5" customHeight="1">
      <c r="A33" s="27" t="s">
        <v>7</v>
      </c>
      <c r="B33" s="10" t="s">
        <v>59</v>
      </c>
      <c r="C33" s="11" t="s">
        <v>12</v>
      </c>
      <c r="D33" s="14">
        <v>16</v>
      </c>
      <c r="E33" s="13"/>
      <c r="F33" s="13">
        <f>D33*E33</f>
        <v>0</v>
      </c>
    </row>
    <row r="34" spans="1:6">
      <c r="A34" s="25"/>
      <c r="B34" s="30"/>
      <c r="C34" s="2"/>
      <c r="D34" s="3"/>
      <c r="E34" s="4"/>
      <c r="F34" s="4"/>
    </row>
    <row r="35" spans="1:6" ht="30">
      <c r="A35" s="23" t="s">
        <v>8</v>
      </c>
      <c r="B35" s="30" t="s">
        <v>19</v>
      </c>
      <c r="C35" s="11" t="s">
        <v>1</v>
      </c>
      <c r="D35" s="14">
        <v>14</v>
      </c>
      <c r="E35" s="13"/>
      <c r="F35" s="13">
        <f>D35*E35</f>
        <v>0</v>
      </c>
    </row>
    <row r="36" spans="1:6">
      <c r="A36" s="25"/>
      <c r="B36" s="30"/>
      <c r="C36" s="2"/>
      <c r="D36" s="3"/>
      <c r="E36" s="4"/>
      <c r="F36" s="4"/>
    </row>
    <row r="37" spans="1:6" ht="30">
      <c r="A37" s="27" t="s">
        <v>9</v>
      </c>
      <c r="B37" s="30" t="s">
        <v>60</v>
      </c>
      <c r="C37" s="11" t="s">
        <v>0</v>
      </c>
      <c r="D37" s="14">
        <v>1</v>
      </c>
      <c r="E37" s="13"/>
      <c r="F37" s="13">
        <f>D37*E37</f>
        <v>0</v>
      </c>
    </row>
    <row r="38" spans="1:6">
      <c r="A38" s="24"/>
      <c r="B38" s="30"/>
      <c r="C38" s="2"/>
      <c r="D38" s="3"/>
      <c r="E38" s="4"/>
      <c r="F38" s="4"/>
    </row>
    <row r="39" spans="1:6" ht="45.75" customHeight="1">
      <c r="A39" s="27" t="s">
        <v>10</v>
      </c>
      <c r="B39" s="32" t="s">
        <v>64</v>
      </c>
      <c r="C39" s="11"/>
      <c r="D39" s="14"/>
      <c r="E39" s="4"/>
      <c r="F39" s="4"/>
    </row>
    <row r="40" spans="1:6">
      <c r="A40" s="24"/>
      <c r="B40" s="30" t="s">
        <v>20</v>
      </c>
      <c r="C40" s="2" t="s">
        <v>12</v>
      </c>
      <c r="D40" s="12">
        <v>4</v>
      </c>
      <c r="E40" s="13"/>
      <c r="F40" s="13">
        <f t="shared" ref="F40:F42" si="0">D40*E40</f>
        <v>0</v>
      </c>
    </row>
    <row r="41" spans="1:6">
      <c r="A41" s="24"/>
      <c r="B41" s="28" t="s">
        <v>21</v>
      </c>
      <c r="C41" s="6" t="s">
        <v>12</v>
      </c>
      <c r="D41" s="12">
        <v>3</v>
      </c>
      <c r="E41" s="13"/>
      <c r="F41" s="13">
        <f t="shared" si="0"/>
        <v>0</v>
      </c>
    </row>
    <row r="42" spans="1:6">
      <c r="A42" s="24"/>
      <c r="B42" s="17" t="s">
        <v>45</v>
      </c>
      <c r="C42" s="6" t="s">
        <v>1</v>
      </c>
      <c r="D42" s="12">
        <v>3</v>
      </c>
      <c r="E42" s="13"/>
      <c r="F42" s="13">
        <f t="shared" si="0"/>
        <v>0</v>
      </c>
    </row>
    <row r="43" spans="1:6">
      <c r="A43" s="24"/>
      <c r="B43" s="17"/>
      <c r="C43" s="6"/>
      <c r="D43" s="12"/>
      <c r="E43" s="13"/>
      <c r="F43" s="13"/>
    </row>
    <row r="44" spans="1:6" ht="33" customHeight="1">
      <c r="A44" s="27" t="s">
        <v>11</v>
      </c>
      <c r="B44" s="42" t="s">
        <v>28</v>
      </c>
      <c r="C44" s="26" t="s">
        <v>0</v>
      </c>
      <c r="D44" s="14">
        <v>1</v>
      </c>
      <c r="E44" s="13"/>
      <c r="F44" s="13">
        <f>D44*E44</f>
        <v>0</v>
      </c>
    </row>
    <row r="45" spans="1:6">
      <c r="A45" s="25"/>
      <c r="B45" s="9"/>
      <c r="C45" s="2"/>
      <c r="D45" s="3"/>
      <c r="E45" s="4"/>
      <c r="F45" s="4"/>
    </row>
    <row r="46" spans="1:6" ht="46.5" customHeight="1">
      <c r="A46" s="23" t="s">
        <v>13</v>
      </c>
      <c r="B46" s="45" t="s">
        <v>24</v>
      </c>
      <c r="C46" s="2"/>
      <c r="D46" s="3"/>
      <c r="E46" s="4"/>
      <c r="F46" s="4"/>
    </row>
    <row r="47" spans="1:6">
      <c r="A47" s="25"/>
      <c r="B47" s="30" t="s">
        <v>26</v>
      </c>
      <c r="C47" s="11" t="s">
        <v>1</v>
      </c>
      <c r="D47" s="14">
        <v>1</v>
      </c>
      <c r="E47" s="13"/>
      <c r="F47" s="13">
        <f t="shared" ref="F47:F49" si="1">D47*E47</f>
        <v>0</v>
      </c>
    </row>
    <row r="48" spans="1:6">
      <c r="A48" s="25"/>
      <c r="B48" s="30" t="s">
        <v>25</v>
      </c>
      <c r="C48" s="2" t="s">
        <v>1</v>
      </c>
      <c r="D48" s="14">
        <v>1</v>
      </c>
      <c r="E48" s="13"/>
      <c r="F48" s="13">
        <f t="shared" si="1"/>
        <v>0</v>
      </c>
    </row>
    <row r="49" spans="1:6">
      <c r="A49" s="25"/>
      <c r="B49" s="30" t="s">
        <v>30</v>
      </c>
      <c r="C49" s="2" t="s">
        <v>1</v>
      </c>
      <c r="D49" s="14">
        <v>1</v>
      </c>
      <c r="E49" s="13"/>
      <c r="F49" s="13">
        <f t="shared" si="1"/>
        <v>0</v>
      </c>
    </row>
    <row r="50" spans="1:6">
      <c r="A50" s="25"/>
      <c r="B50" s="9"/>
      <c r="C50" s="2"/>
      <c r="D50" s="3"/>
      <c r="E50" s="13"/>
      <c r="F50" s="4"/>
    </row>
    <row r="51" spans="1:6" ht="47.25" customHeight="1">
      <c r="A51" s="23" t="s">
        <v>14</v>
      </c>
      <c r="B51" s="30" t="s">
        <v>32</v>
      </c>
      <c r="C51" s="11" t="s">
        <v>1</v>
      </c>
      <c r="D51" s="14">
        <v>3</v>
      </c>
      <c r="E51" s="13"/>
      <c r="F51" s="13">
        <f>D51*E51</f>
        <v>0</v>
      </c>
    </row>
    <row r="52" spans="1:6">
      <c r="A52" s="1"/>
      <c r="B52" s="1"/>
      <c r="C52" s="2"/>
      <c r="D52" s="3"/>
      <c r="E52" s="4"/>
      <c r="F52" s="4"/>
    </row>
    <row r="53" spans="1:6" ht="285.75" customHeight="1">
      <c r="A53" s="39" t="s">
        <v>15</v>
      </c>
      <c r="B53" s="10" t="s">
        <v>38</v>
      </c>
    </row>
    <row r="54" spans="1:6">
      <c r="A54" s="39"/>
      <c r="B54" s="10"/>
    </row>
    <row r="55" spans="1:6">
      <c r="B55" s="45" t="s">
        <v>56</v>
      </c>
      <c r="C55" s="11" t="s">
        <v>1</v>
      </c>
      <c r="D55" s="14">
        <v>1</v>
      </c>
      <c r="E55" s="44"/>
      <c r="F55" s="13">
        <f t="shared" ref="F55:F56" si="2">D55*E55</f>
        <v>0</v>
      </c>
    </row>
    <row r="56" spans="1:6">
      <c r="B56" s="45" t="s">
        <v>33</v>
      </c>
      <c r="C56" s="2" t="s">
        <v>1</v>
      </c>
      <c r="D56" s="14">
        <v>2</v>
      </c>
      <c r="E56" s="48"/>
      <c r="F56" s="13">
        <f t="shared" si="2"/>
        <v>0</v>
      </c>
    </row>
    <row r="57" spans="1:6">
      <c r="A57" s="1"/>
      <c r="B57" s="1"/>
      <c r="C57" s="2"/>
      <c r="D57" s="3"/>
      <c r="E57" s="4"/>
      <c r="F57" s="4"/>
    </row>
    <row r="58" spans="1:6">
      <c r="A58" s="73"/>
      <c r="B58" s="74" t="s">
        <v>22</v>
      </c>
      <c r="C58" s="73"/>
      <c r="D58" s="75"/>
      <c r="E58" s="76"/>
      <c r="F58" s="77">
        <f>SUM(F29:F57)</f>
        <v>0</v>
      </c>
    </row>
    <row r="61" spans="1:6">
      <c r="A61" s="38"/>
      <c r="B61" s="38" t="s">
        <v>23</v>
      </c>
      <c r="C61" s="38"/>
      <c r="D61" s="38"/>
      <c r="E61" s="38"/>
      <c r="F61" s="38"/>
    </row>
    <row r="63" spans="1:6">
      <c r="A63" s="57"/>
      <c r="B63" s="57" t="s">
        <v>27</v>
      </c>
      <c r="C63" s="57"/>
      <c r="D63" s="57"/>
      <c r="E63" s="57"/>
      <c r="F63" s="57"/>
    </row>
    <row r="65" spans="1:6" ht="60">
      <c r="B65" s="10" t="s">
        <v>50</v>
      </c>
    </row>
    <row r="67" spans="1:6" ht="45">
      <c r="A67" s="39" t="s">
        <v>3</v>
      </c>
      <c r="B67" s="40" t="s">
        <v>61</v>
      </c>
      <c r="C67" s="39" t="s">
        <v>0</v>
      </c>
      <c r="D67" s="39">
        <v>1</v>
      </c>
      <c r="E67" s="41"/>
      <c r="F67" s="13">
        <f>D67*E67</f>
        <v>0</v>
      </c>
    </row>
    <row r="69" spans="1:6" ht="180.75" customHeight="1">
      <c r="A69" s="39" t="s">
        <v>4</v>
      </c>
      <c r="B69" s="10" t="s">
        <v>55</v>
      </c>
      <c r="C69" s="39" t="s">
        <v>17</v>
      </c>
      <c r="D69" s="41">
        <v>20</v>
      </c>
      <c r="E69" s="41"/>
      <c r="F69" s="13">
        <f>D69*E69</f>
        <v>0</v>
      </c>
    </row>
    <row r="70" spans="1:6">
      <c r="A70" s="39"/>
      <c r="B70" s="10"/>
      <c r="C70" s="39"/>
      <c r="D70" s="41"/>
      <c r="E70" s="41"/>
      <c r="F70" s="13"/>
    </row>
    <row r="71" spans="1:6">
      <c r="A71" s="39"/>
      <c r="B71" s="10"/>
      <c r="C71" s="39"/>
      <c r="D71" s="41"/>
      <c r="E71" s="41"/>
      <c r="F71" s="13"/>
    </row>
    <row r="72" spans="1:6">
      <c r="A72" s="57"/>
      <c r="B72" s="57" t="s">
        <v>37</v>
      </c>
      <c r="C72" s="57"/>
      <c r="D72" s="57"/>
      <c r="E72" s="57"/>
      <c r="F72" s="71">
        <f>SUM(F67:F71)</f>
        <v>0</v>
      </c>
    </row>
    <row r="74" spans="1:6">
      <c r="A74" s="49"/>
      <c r="B74" s="49" t="s">
        <v>39</v>
      </c>
      <c r="C74" s="49"/>
      <c r="D74" s="49"/>
      <c r="E74" s="49"/>
      <c r="F74" s="49"/>
    </row>
    <row r="76" spans="1:6" ht="90">
      <c r="A76" s="39" t="s">
        <v>3</v>
      </c>
      <c r="B76" s="43" t="s">
        <v>62</v>
      </c>
      <c r="C76" s="39" t="s">
        <v>17</v>
      </c>
      <c r="D76" s="41">
        <v>20</v>
      </c>
      <c r="E76" s="41"/>
      <c r="F76" s="13">
        <f>D76*E76</f>
        <v>0</v>
      </c>
    </row>
    <row r="78" spans="1:6" ht="168.75" customHeight="1">
      <c r="A78" s="39" t="s">
        <v>4</v>
      </c>
      <c r="B78" s="10" t="s">
        <v>46</v>
      </c>
      <c r="C78" s="39" t="s">
        <v>17</v>
      </c>
      <c r="D78" s="39">
        <v>6.7</v>
      </c>
      <c r="E78" s="41"/>
      <c r="F78" s="13">
        <f>D78*E78</f>
        <v>0</v>
      </c>
    </row>
    <row r="81" spans="1:6" ht="49.5" customHeight="1">
      <c r="A81" s="39" t="s">
        <v>7</v>
      </c>
      <c r="B81" s="15" t="s">
        <v>41</v>
      </c>
      <c r="C81" s="39" t="s">
        <v>17</v>
      </c>
      <c r="D81" s="39">
        <v>6.7</v>
      </c>
      <c r="E81" s="39"/>
      <c r="F81" s="13">
        <f>D81*E81</f>
        <v>0</v>
      </c>
    </row>
    <row r="82" spans="1:6" ht="15" customHeight="1">
      <c r="A82" s="39"/>
      <c r="B82" s="15"/>
      <c r="C82" s="39"/>
      <c r="D82" s="39"/>
      <c r="E82" s="39"/>
      <c r="F82" s="13"/>
    </row>
    <row r="83" spans="1:6" ht="46.5" customHeight="1">
      <c r="A83" s="27" t="s">
        <v>8</v>
      </c>
      <c r="B83" s="28" t="s">
        <v>65</v>
      </c>
      <c r="C83" s="6"/>
      <c r="D83" s="12"/>
      <c r="E83" s="39"/>
      <c r="F83" s="13"/>
    </row>
    <row r="84" spans="1:6" ht="15" customHeight="1">
      <c r="A84" s="24"/>
      <c r="B84" s="30" t="s">
        <v>20</v>
      </c>
      <c r="C84" s="2" t="s">
        <v>12</v>
      </c>
      <c r="D84" s="12">
        <v>4</v>
      </c>
      <c r="E84" s="39"/>
      <c r="F84" s="13">
        <f t="shared" ref="F84:F86" si="3">D84*E84</f>
        <v>0</v>
      </c>
    </row>
    <row r="85" spans="1:6" ht="15" customHeight="1">
      <c r="A85" s="24"/>
      <c r="B85" s="28" t="s">
        <v>21</v>
      </c>
      <c r="C85" s="6" t="s">
        <v>12</v>
      </c>
      <c r="D85" s="12">
        <v>3</v>
      </c>
      <c r="E85" s="39"/>
      <c r="F85" s="13">
        <f t="shared" si="3"/>
        <v>0</v>
      </c>
    </row>
    <row r="86" spans="1:6" ht="15" customHeight="1">
      <c r="A86" s="24"/>
      <c r="B86" s="17" t="s">
        <v>45</v>
      </c>
      <c r="C86" s="6" t="s">
        <v>1</v>
      </c>
      <c r="D86" s="12">
        <v>3</v>
      </c>
      <c r="E86" s="39"/>
      <c r="F86" s="13">
        <f t="shared" si="3"/>
        <v>0</v>
      </c>
    </row>
    <row r="88" spans="1:6">
      <c r="A88" s="49"/>
      <c r="B88" s="49" t="s">
        <v>40</v>
      </c>
      <c r="C88" s="49"/>
      <c r="D88" s="49"/>
      <c r="E88" s="49"/>
      <c r="F88" s="58">
        <f>SUM(F76:F87)</f>
        <v>0</v>
      </c>
    </row>
    <row r="90" spans="1:6">
      <c r="A90" s="38"/>
      <c r="B90" s="38" t="s">
        <v>34</v>
      </c>
      <c r="C90" s="38"/>
      <c r="D90" s="38"/>
      <c r="E90" s="38"/>
      <c r="F90" s="38"/>
    </row>
    <row r="92" spans="1:6" ht="90">
      <c r="A92" s="39" t="s">
        <v>3</v>
      </c>
      <c r="B92" s="43" t="s">
        <v>63</v>
      </c>
      <c r="C92" s="39" t="s">
        <v>17</v>
      </c>
      <c r="D92" s="41">
        <v>20</v>
      </c>
      <c r="E92" s="41"/>
      <c r="F92" s="13">
        <f>D92*E92</f>
        <v>0</v>
      </c>
    </row>
    <row r="94" spans="1:6" ht="15" customHeight="1">
      <c r="A94" s="38"/>
      <c r="B94" s="38" t="s">
        <v>35</v>
      </c>
      <c r="C94" s="38"/>
      <c r="D94" s="38"/>
      <c r="E94" s="38"/>
      <c r="F94" s="50">
        <f>F92</f>
        <v>0</v>
      </c>
    </row>
    <row r="96" spans="1:6">
      <c r="A96" s="52"/>
      <c r="B96" s="52" t="s">
        <v>29</v>
      </c>
      <c r="C96" s="52"/>
      <c r="D96" s="52"/>
      <c r="E96" s="52"/>
      <c r="F96" s="53"/>
    </row>
    <row r="98" spans="1:6" ht="75">
      <c r="B98" s="10" t="s">
        <v>42</v>
      </c>
      <c r="C98" s="39" t="s">
        <v>17</v>
      </c>
      <c r="D98" s="39">
        <v>12</v>
      </c>
      <c r="E98" s="41"/>
      <c r="F98" s="13">
        <f>D98*E98</f>
        <v>0</v>
      </c>
    </row>
    <row r="100" spans="1:6">
      <c r="A100" s="38"/>
      <c r="B100" s="38" t="s">
        <v>36</v>
      </c>
      <c r="C100" s="38"/>
      <c r="D100" s="38"/>
      <c r="E100" s="38"/>
      <c r="F100" s="50">
        <f>F98</f>
        <v>0</v>
      </c>
    </row>
    <row r="101" spans="1:6">
      <c r="A101" s="54"/>
      <c r="B101" s="54"/>
      <c r="C101" s="54"/>
      <c r="D101" s="54"/>
      <c r="E101" s="54"/>
      <c r="F101" s="55"/>
    </row>
    <row r="102" spans="1:6">
      <c r="A102" s="60"/>
      <c r="B102" s="60" t="s">
        <v>66</v>
      </c>
      <c r="C102" s="60"/>
      <c r="D102" s="60"/>
      <c r="E102" s="60"/>
      <c r="F102" s="60"/>
    </row>
    <row r="104" spans="1:6" ht="114" customHeight="1">
      <c r="A104" s="39" t="s">
        <v>3</v>
      </c>
      <c r="B104" s="10" t="s">
        <v>67</v>
      </c>
      <c r="C104" s="39" t="s">
        <v>0</v>
      </c>
      <c r="D104" s="39">
        <v>1</v>
      </c>
      <c r="F104" s="13">
        <f>D104*E104</f>
        <v>0</v>
      </c>
    </row>
    <row r="108" spans="1:6" ht="28.5" customHeight="1">
      <c r="A108" s="39" t="s">
        <v>4</v>
      </c>
      <c r="B108" s="10" t="s">
        <v>31</v>
      </c>
      <c r="C108" s="39" t="s">
        <v>0</v>
      </c>
      <c r="D108" s="39">
        <v>1</v>
      </c>
      <c r="E108" s="39"/>
      <c r="F108" s="13">
        <f>D108*E108</f>
        <v>0</v>
      </c>
    </row>
    <row r="110" spans="1:6" ht="45">
      <c r="A110" s="39" t="s">
        <v>7</v>
      </c>
      <c r="B110" s="10" t="s">
        <v>47</v>
      </c>
    </row>
    <row r="111" spans="1:6">
      <c r="B111" t="s">
        <v>48</v>
      </c>
      <c r="C111" t="s">
        <v>18</v>
      </c>
      <c r="D111" s="39">
        <v>5</v>
      </c>
      <c r="E111" s="39"/>
      <c r="F111" s="13">
        <f t="shared" ref="F111:F112" si="4">D111*E111</f>
        <v>0</v>
      </c>
    </row>
    <row r="112" spans="1:6">
      <c r="B112" s="10" t="s">
        <v>49</v>
      </c>
      <c r="C112" t="s">
        <v>18</v>
      </c>
      <c r="D112" s="39">
        <v>5</v>
      </c>
      <c r="E112" s="39"/>
      <c r="F112" s="13">
        <f t="shared" si="4"/>
        <v>0</v>
      </c>
    </row>
    <row r="113" spans="1:6">
      <c r="B113" s="10"/>
      <c r="D113" s="39"/>
      <c r="E113" s="39"/>
      <c r="F113" s="13"/>
    </row>
    <row r="114" spans="1:6">
      <c r="A114" s="60"/>
      <c r="B114" s="60" t="s">
        <v>74</v>
      </c>
      <c r="C114" s="60"/>
      <c r="D114" s="60"/>
      <c r="E114" s="60"/>
      <c r="F114" s="61">
        <f>SUM(F104:F113)</f>
        <v>0</v>
      </c>
    </row>
    <row r="115" spans="1:6">
      <c r="B115" s="10"/>
      <c r="D115" s="39"/>
      <c r="E115" s="39"/>
      <c r="F115" s="13"/>
    </row>
    <row r="116" spans="1:6">
      <c r="F116" s="47"/>
    </row>
    <row r="117" spans="1:6" ht="15.75">
      <c r="A117" s="89" t="s">
        <v>75</v>
      </c>
      <c r="B117" s="89"/>
      <c r="C117" s="89"/>
      <c r="D117" s="89"/>
      <c r="E117" s="56"/>
      <c r="F117" s="72">
        <f>F25+F58+F72+F88+F94+F100+F114</f>
        <v>0</v>
      </c>
    </row>
    <row r="118" spans="1:6" ht="15.75">
      <c r="A118" s="89" t="s">
        <v>76</v>
      </c>
      <c r="B118" s="89"/>
      <c r="C118" s="89"/>
      <c r="D118" s="89"/>
      <c r="E118" s="56"/>
      <c r="F118" s="72"/>
    </row>
    <row r="119" spans="1:6" ht="15.75">
      <c r="A119" s="89" t="s">
        <v>77</v>
      </c>
      <c r="B119" s="89"/>
      <c r="C119" s="89"/>
      <c r="D119" s="89"/>
      <c r="E119" s="56"/>
      <c r="F119" s="72">
        <f>F118+F117</f>
        <v>0</v>
      </c>
    </row>
  </sheetData>
  <mergeCells count="10">
    <mergeCell ref="A10:D10"/>
    <mergeCell ref="A117:D117"/>
    <mergeCell ref="A118:D118"/>
    <mergeCell ref="A119:D119"/>
    <mergeCell ref="A7:F7"/>
    <mergeCell ref="D1:F1"/>
    <mergeCell ref="D2:F2"/>
    <mergeCell ref="D3:F3"/>
    <mergeCell ref="A5:F5"/>
    <mergeCell ref="A6:F6"/>
  </mergeCells>
  <pageMargins left="0.70866141732283472" right="0.70866141732283472" top="0.74803149606299213" bottom="0.74803149606299213" header="0.31496062992125984" footer="0.31496062992125984"/>
  <pageSetup paperSize="9" scale="93" orientation="portrait" horizontalDpi="4294967294" verticalDpi="4294967294" r:id="rId1"/>
  <rowBreaks count="3" manualBreakCount="3">
    <brk id="52" max="5" man="1"/>
    <brk id="72" max="5" man="1"/>
    <brk id="95"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tehnicka14</dc:creator>
  <cp:lastModifiedBy>nabava8</cp:lastModifiedBy>
  <cp:lastPrinted>2026-06-03T07:45:50Z</cp:lastPrinted>
  <dcterms:created xsi:type="dcterms:W3CDTF">2025-02-10T11:03:22Z</dcterms:created>
  <dcterms:modified xsi:type="dcterms:W3CDTF">2026-06-03T07:46:29Z</dcterms:modified>
</cp:coreProperties>
</file>